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lip.nduoyo\OneDrive - Tower Hamlets Council\Desktop\20181010\"/>
    </mc:Choice>
  </mc:AlternateContent>
  <xr:revisionPtr revIDLastSave="10" documentId="11_AA2F46EC679842049BE7D2631421024C7A3CA1B3" xr6:coauthVersionLast="45" xr6:coauthVersionMax="45" xr10:uidLastSave="{F9F9DF98-B8B5-4E8A-8713-1D79E0FDE2E8}"/>
  <bookViews>
    <workbookView xWindow="-120" yWindow="-120" windowWidth="29040" windowHeight="15840" xr2:uid="{00000000-000D-0000-FFFF-FFFF00000000}"/>
  </bookViews>
  <sheets>
    <sheet name="Comparison" sheetId="1" r:id="rId1"/>
  </sheets>
  <externalReferences>
    <externalReference r:id="rId2"/>
  </externalReferences>
  <definedNames>
    <definedName name="_xlnm._FilterDatabase" localSheetId="0" hidden="1">Comparison!$B$1:$B$93</definedName>
    <definedName name="Adjustments_To_PY_SBS">'[1]Local Factors'!$AA$5</definedName>
    <definedName name="All_distance_threshold">[1]Proforma!$D$50</definedName>
    <definedName name="All_PupilNo_threshold">[1]Proforma!$G$50</definedName>
    <definedName name="Alt_Gains_Cap">[1]Proforma!$J$75</definedName>
    <definedName name="AWPU_KS3_Rate">[1]Proforma!$E$17</definedName>
    <definedName name="AWPU_KS4_Rate">[1]Proforma!$E$18</definedName>
    <definedName name="AWPU_Pri_Rate">[1]Proforma!$E$16</definedName>
    <definedName name="AWPU_Primary_DD_rate">'[1]De Delegation'!$X$8</definedName>
    <definedName name="AWPU_Sec_DD_rate">'[1]De Delegation'!$Y$9</definedName>
    <definedName name="Capping_Scaling_YesNo">[1]Proforma!$J$74</definedName>
    <definedName name="Ceiling">[1]Proforma!$D$76</definedName>
    <definedName name="EAL_Pri">[1]Proforma!$E$30</definedName>
    <definedName name="EAL_Pri_DD_rate">'[1]De Delegation'!$X$21</definedName>
    <definedName name="EAL_Pri_Option">[1]Proforma!$D$30</definedName>
    <definedName name="EAL_Sec">[1]Proforma!$F$31</definedName>
    <definedName name="EAL_Sec_DD_rate">'[1]De Delegation'!$Y$22</definedName>
    <definedName name="EAL_Sec_Option">[1]Proforma!$D$31</definedName>
    <definedName name="Ever6_Pri_DD_Rate">'[1]De Delegation'!$X$11</definedName>
    <definedName name="Ever6_pri_rate">[1]Proforma!$E$21</definedName>
    <definedName name="Ever6_Sec_DD_Rate">'[1]De Delegation'!$Y$11</definedName>
    <definedName name="Ever6_sec_rate">[1]Proforma!$F$21</definedName>
    <definedName name="FSM_Pri_DD_rate">'[1]De Delegation'!$X$10</definedName>
    <definedName name="FSM_Pri_Rate">[1]Proforma!$E$20</definedName>
    <definedName name="FSM_Sec_DD_rate">'[1]De Delegation'!$Y$10</definedName>
    <definedName name="FSM_Sec_Rate">[1]Proforma!$F$20</definedName>
    <definedName name="Funding_Floor">[1]Proforma!$H$70</definedName>
    <definedName name="IDACI_B1_Pri">[1]Proforma!$E$22</definedName>
    <definedName name="IDACI_B1_Pri_DD_rate">'[1]De Delegation'!$X$12</definedName>
    <definedName name="IDACI_B1_Sec">[1]Proforma!$F$22</definedName>
    <definedName name="IDACI_B1_Sec_DD_rate">'[1]De Delegation'!$Y$12</definedName>
    <definedName name="IDACI_B2_Pri">[1]Proforma!$E$23</definedName>
    <definedName name="IDACI_B2_Pri_DD_rate">'[1]De Delegation'!$X$13</definedName>
    <definedName name="IDACI_B2_Sec">[1]Proforma!$F$23</definedName>
    <definedName name="IDACI_B2_Sec_DD_rate">'[1]De Delegation'!$Y$13</definedName>
    <definedName name="IDACI_B3_Pri">[1]Proforma!$E$24</definedName>
    <definedName name="IDACI_B3_Pri_DD_rate">'[1]De Delegation'!$X$14</definedName>
    <definedName name="IDACI_B3_Sec">[1]Proforma!$F$24</definedName>
    <definedName name="IDACI_B3_Sec_DD_rate">'[1]De Delegation'!$Y$14</definedName>
    <definedName name="IDACI_B4_Pri">[1]Proforma!$E$25</definedName>
    <definedName name="IDACI_B4_Pri_DD_rate">'[1]De Delegation'!$X$15</definedName>
    <definedName name="IDACI_B4_Sec">[1]Proforma!$F$25</definedName>
    <definedName name="IDACI_B4_Sec_DD_rate">'[1]De Delegation'!$Y$15</definedName>
    <definedName name="IDACI_B5_Pri">[1]Proforma!$E$26</definedName>
    <definedName name="IDACI_B5_Pri_DD_rate">'[1]De Delegation'!$X$16</definedName>
    <definedName name="IDACI_B5_Sec">[1]Proforma!$F$26</definedName>
    <definedName name="IDACI_B5_Sec_DD_rate">'[1]De Delegation'!$Y$16</definedName>
    <definedName name="IDACI_B6_Pri">[1]Proforma!$E$27</definedName>
    <definedName name="IDACI_B6_Pri_DD_rate">'[1]De Delegation'!$X$17</definedName>
    <definedName name="IDACI_B6_Sec">[1]Proforma!$F$27</definedName>
    <definedName name="IDACI_B6_Sec_DD_rate">'[1]De Delegation'!$Y$17</definedName>
    <definedName name="LAC_Pri_DD_rate">'[1]De Delegation'!$X$18</definedName>
    <definedName name="LAC_Rate">[1]Proforma!$E$29</definedName>
    <definedName name="LAC_Sec_DD_rate">'[1]De Delegation'!$Y$18</definedName>
    <definedName name="LCHI_Pri">[1]Proforma!$F$34</definedName>
    <definedName name="LCHI_Pri_DD_rate">'[1]De Delegation'!$X$19</definedName>
    <definedName name="LCHI_Pri_Option">[1]Proforma!$D$35</definedName>
    <definedName name="LCHI_Sec">[1]Proforma!$F$36</definedName>
    <definedName name="LCHI_Sec_DD_rate">'[1]De Delegation'!$Y$20</definedName>
    <definedName name="Lump_sum_Pri_DD_rate">'[1]De Delegation'!$X$24</definedName>
    <definedName name="Lump_sum_Sec_DD_rate">'[1]De Delegation'!$Y$24</definedName>
    <definedName name="MFG_Rate">[1]Proforma!$H$73</definedName>
    <definedName name="Mid_distance_threshold">[1]Proforma!$D$49</definedName>
    <definedName name="Mid_PupilNo_threshold">[1]Proforma!$G$49</definedName>
    <definedName name="min_pupil_rate_KS3">[1]Proforma!$E$11</definedName>
    <definedName name="min_pupil_rate_KS4">[1]Proforma!$G$11</definedName>
    <definedName name="min_pupil_rate_pri">[1]Proforma!$D$11</definedName>
    <definedName name="min_pupil_rate_sec">[1]Proforma!$I$11</definedName>
    <definedName name="Mobility_Pri">[1]Proforma!$E$32</definedName>
    <definedName name="Mobility_Pri_DD_Rate">'[1]De Delegation'!$X$23</definedName>
    <definedName name="Mobility_Sec">[1]Proforma!$F$32</definedName>
    <definedName name="Mobility_Sec_DD_Rate">'[1]De Delegation'!$Y$23</definedName>
    <definedName name="Notional_SEN_AWPU_KS3">[1]Proforma!$L$17</definedName>
    <definedName name="Notional_SEN_AWPU_KS4">[1]Proforma!$L$18</definedName>
    <definedName name="Notional_SEN_AWPU_Pri">[1]Proforma!$L$16</definedName>
    <definedName name="Notional_SEN_EAL_Pri">[1]Proforma!$L$30</definedName>
    <definedName name="Notional_SEN_EAL_Sec">[1]Proforma!$M$31</definedName>
    <definedName name="Notional_SEN_Ever6_Pri">[1]Proforma!$L$21</definedName>
    <definedName name="Notional_SEN_Ever6_Sec">[1]Proforma!$M$21</definedName>
    <definedName name="Notional_SEN_ExCir2">[1]Proforma!$L$58</definedName>
    <definedName name="Notional_SEN_ExCir3">[1]Proforma!$L$59</definedName>
    <definedName name="Notional_SEN_ExCir4">[1]Proforma!$L$60</definedName>
    <definedName name="Notional_SEN_ExCir5">[1]Proforma!$L$61</definedName>
    <definedName name="Notional_SEN_ExCir6">[1]Proforma!$L$62</definedName>
    <definedName name="Notional_SEN_ExCir7">[1]Proforma!$L$63</definedName>
    <definedName name="Notional_SEN_FSM_Pri">[1]Proforma!$L$20</definedName>
    <definedName name="Notional_SEN_FSM_Sec">[1]Proforma!$M$20</definedName>
    <definedName name="Notional_SEN_IDACI_B1_Pri">[1]Proforma!$L$22</definedName>
    <definedName name="Notional_SEN_IDACI_B1_Sec">[1]Proforma!$M$22</definedName>
    <definedName name="Notional_SEN_IDACI_B2_Pri">[1]Proforma!$L$23</definedName>
    <definedName name="Notional_SEN_IDACI_B2_Sec">[1]Proforma!$M$23</definedName>
    <definedName name="Notional_SEN_IDACI_B3_Pri">[1]Proforma!$L$24</definedName>
    <definedName name="Notional_SEN_IDACI_B3_Sec">[1]Proforma!$M$24</definedName>
    <definedName name="Notional_SEN_IDACI_B4_Pri">[1]Proforma!$L$25</definedName>
    <definedName name="Notional_SEN_IDACI_B4_Sec">[1]Proforma!$M$25</definedName>
    <definedName name="Notional_SEN_IDACI_B5_Pri">[1]Proforma!$L$26</definedName>
    <definedName name="Notional_SEN_IDACI_B5_Sec">[1]Proforma!$M$26</definedName>
    <definedName name="Notional_SEN_IDACI_B6_Pri">[1]Proforma!$L$27</definedName>
    <definedName name="Notional_SEN_IDACI_B6_Sec">[1]Proforma!$M$27</definedName>
    <definedName name="Notional_SEN_LAC">[1]Proforma!$L$29</definedName>
    <definedName name="Notional_SEN_LCHI_Pri">[1]Proforma!$L$34</definedName>
    <definedName name="Notional_SEN_LCHI_Sec">[1]Proforma!$M$36</definedName>
    <definedName name="Notional_SEN_Lump_sum_Pri">[1]Proforma!$L$44</definedName>
    <definedName name="Notional_SEN_Lump_sum_Sec">[1]Proforma!$M$44</definedName>
    <definedName name="Notional_SEN_Mobility_Pri">[1]Proforma!$L$32</definedName>
    <definedName name="Notional_SEN_Mobility_Sec">[1]Proforma!$M$32</definedName>
    <definedName name="Notional_SEN_PFI">[1]Proforma!$L$54</definedName>
    <definedName name="Notional_SEN_Rates">[1]Proforma!$L$53</definedName>
    <definedName name="Notional_SEN_Sparsity_Pri">[1]Proforma!$L$45</definedName>
    <definedName name="Notional_SEN_Sparsity_Sec">[1]Proforma!$M$45</definedName>
    <definedName name="Notional_SEN_Split_sites">[1]Proforma!$L$52</definedName>
    <definedName name="Pri_distance_threshold">[1]Proforma!$D$47</definedName>
    <definedName name="Pri_PupilNo_threshold">[1]Proforma!$G$47</definedName>
    <definedName name="Primary_Lump_sum">[1]Proforma!$F$44</definedName>
    <definedName name="_xlnm.Print_Area" localSheetId="0">Comparison!$B$1:$AJ$94</definedName>
    <definedName name="_xlnm.Print_Titles" localSheetId="0">Comparison!$B:$B,Comparison!$1:$2</definedName>
    <definedName name="Reasons_list">'[1]Inputs &amp; Adjustments'!$CZ$6:$CZ$13</definedName>
    <definedName name="Reception_Uplift_YesNo">[1]Proforma!$E$14</definedName>
    <definedName name="Scaling_Factor">[1]Proforma!$G$76</definedName>
    <definedName name="Sec_distance_threshold">[1]Proforma!$D$48</definedName>
    <definedName name="Sec_PupilNo_threshold">[1]Proforma!$G$48</definedName>
    <definedName name="Secondary_Lump_Sum">[1]Proforma!$G$44</definedName>
    <definedName name="Sparsity_All_lump_sum">[1]Proforma!$I$45</definedName>
    <definedName name="Sparsity_Mid_lump_sum">[1]Proforma!$H$45</definedName>
    <definedName name="Sparsity_Pri_DD_percentage">'[1]De Delegation'!$X$26</definedName>
    <definedName name="Sparsity_Pri_lump_sum">[1]Proforma!$F$45</definedName>
    <definedName name="Sparsity_Sec_DD_percentage">'[1]De Delegation'!$Y$26</definedName>
    <definedName name="Sparsity_Sec_lump_sum">[1]Proforma!$G$45</definedName>
    <definedName name="Tapered_all_lump_sum">[1]Proforma!$K$50</definedName>
    <definedName name="Tapered_mid_lump_sum">[1]Proforma!$K$49</definedName>
    <definedName name="Tapered_primary_lump_sum">[1]Proforma!$K$47</definedName>
    <definedName name="Tapered_secondary_lump_sum">[1]Proforma!$K$48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78" i="1" l="1"/>
  <c r="Y78" i="1"/>
  <c r="R78" i="1"/>
  <c r="K78" i="1"/>
  <c r="G78" i="1"/>
  <c r="AF33" i="1"/>
  <c r="Y33" i="1"/>
  <c r="R33" i="1"/>
  <c r="K33" i="1"/>
  <c r="M33" i="1" s="1"/>
  <c r="N33" i="1" s="1"/>
  <c r="G33" i="1"/>
  <c r="AF53" i="1"/>
  <c r="Y53" i="1"/>
  <c r="R53" i="1"/>
  <c r="K53" i="1"/>
  <c r="G53" i="1"/>
  <c r="AA53" i="1" s="1"/>
  <c r="AB53" i="1" s="1"/>
  <c r="AF54" i="1"/>
  <c r="Y54" i="1"/>
  <c r="R54" i="1"/>
  <c r="K54" i="1"/>
  <c r="M54" i="1" s="1"/>
  <c r="N54" i="1" s="1"/>
  <c r="G54" i="1"/>
  <c r="AF17" i="1"/>
  <c r="Y17" i="1"/>
  <c r="R17" i="1"/>
  <c r="K17" i="1"/>
  <c r="G17" i="1"/>
  <c r="AF45" i="1"/>
  <c r="Y45" i="1"/>
  <c r="R45" i="1"/>
  <c r="K45" i="1"/>
  <c r="G45" i="1"/>
  <c r="AF90" i="1"/>
  <c r="Y90" i="1"/>
  <c r="R90" i="1"/>
  <c r="K90" i="1"/>
  <c r="G90" i="1"/>
  <c r="AF15" i="1"/>
  <c r="Y15" i="1"/>
  <c r="R15" i="1"/>
  <c r="K15" i="1"/>
  <c r="G15" i="1"/>
  <c r="AF82" i="1"/>
  <c r="Y82" i="1"/>
  <c r="R82" i="1"/>
  <c r="K82" i="1"/>
  <c r="G82" i="1"/>
  <c r="AA82" i="1" s="1"/>
  <c r="AB82" i="1" s="1"/>
  <c r="AF66" i="1"/>
  <c r="Y66" i="1"/>
  <c r="R66" i="1"/>
  <c r="K66" i="1"/>
  <c r="G66" i="1"/>
  <c r="AF27" i="1"/>
  <c r="Y27" i="1"/>
  <c r="R27" i="1"/>
  <c r="K27" i="1"/>
  <c r="G27" i="1"/>
  <c r="AA27" i="1" s="1"/>
  <c r="AB27" i="1" s="1"/>
  <c r="AF18" i="1"/>
  <c r="Y18" i="1"/>
  <c r="R18" i="1"/>
  <c r="K18" i="1"/>
  <c r="G18" i="1"/>
  <c r="AF68" i="1"/>
  <c r="Y68" i="1"/>
  <c r="R68" i="1"/>
  <c r="K68" i="1"/>
  <c r="G68" i="1"/>
  <c r="AF56" i="1"/>
  <c r="Y56" i="1"/>
  <c r="R56" i="1"/>
  <c r="K56" i="1"/>
  <c r="G56" i="1"/>
  <c r="AF16" i="1"/>
  <c r="Y16" i="1"/>
  <c r="R16" i="1"/>
  <c r="K16" i="1"/>
  <c r="G16" i="1"/>
  <c r="AF61" i="1"/>
  <c r="Y61" i="1"/>
  <c r="R61" i="1"/>
  <c r="K61" i="1"/>
  <c r="G61" i="1"/>
  <c r="AF10" i="1"/>
  <c r="Y10" i="1"/>
  <c r="R10" i="1"/>
  <c r="K10" i="1"/>
  <c r="G10" i="1"/>
  <c r="AA10" i="1" s="1"/>
  <c r="AB10" i="1" s="1"/>
  <c r="AF65" i="1"/>
  <c r="Y65" i="1"/>
  <c r="R65" i="1"/>
  <c r="K65" i="1"/>
  <c r="G65" i="1"/>
  <c r="AF21" i="1"/>
  <c r="Y21" i="1"/>
  <c r="R21" i="1"/>
  <c r="K21" i="1"/>
  <c r="G21" i="1"/>
  <c r="AA21" i="1" s="1"/>
  <c r="AB21" i="1" s="1"/>
  <c r="AF31" i="1"/>
  <c r="Y31" i="1"/>
  <c r="R31" i="1"/>
  <c r="K31" i="1"/>
  <c r="G31" i="1"/>
  <c r="AF9" i="1"/>
  <c r="Y9" i="1"/>
  <c r="R9" i="1"/>
  <c r="K9" i="1"/>
  <c r="G9" i="1"/>
  <c r="AF86" i="1"/>
  <c r="Y86" i="1"/>
  <c r="R86" i="1"/>
  <c r="K86" i="1"/>
  <c r="G86" i="1"/>
  <c r="AF55" i="1"/>
  <c r="Y55" i="1"/>
  <c r="R55" i="1"/>
  <c r="K55" i="1"/>
  <c r="G55" i="1"/>
  <c r="AF83" i="1"/>
  <c r="Y83" i="1"/>
  <c r="R83" i="1"/>
  <c r="K83" i="1"/>
  <c r="G83" i="1"/>
  <c r="AF51" i="1"/>
  <c r="Y51" i="1"/>
  <c r="R51" i="1"/>
  <c r="K51" i="1"/>
  <c r="G51" i="1"/>
  <c r="AH51" i="1" s="1"/>
  <c r="AI51" i="1" s="1"/>
  <c r="AF42" i="1"/>
  <c r="Y42" i="1"/>
  <c r="R42" i="1"/>
  <c r="K42" i="1"/>
  <c r="G42" i="1"/>
  <c r="AF14" i="1"/>
  <c r="Y14" i="1"/>
  <c r="R14" i="1"/>
  <c r="K14" i="1"/>
  <c r="G14" i="1"/>
  <c r="AH14" i="1" s="1"/>
  <c r="AI14" i="1" s="1"/>
  <c r="AF30" i="1"/>
  <c r="Y30" i="1"/>
  <c r="R30" i="1"/>
  <c r="K30" i="1"/>
  <c r="G30" i="1"/>
  <c r="AF81" i="1"/>
  <c r="Y81" i="1"/>
  <c r="R81" i="1"/>
  <c r="K81" i="1"/>
  <c r="G81" i="1"/>
  <c r="AH81" i="1" s="1"/>
  <c r="AI81" i="1" s="1"/>
  <c r="AF80" i="1"/>
  <c r="Y80" i="1"/>
  <c r="R80" i="1"/>
  <c r="K80" i="1"/>
  <c r="G80" i="1"/>
  <c r="AF79" i="1"/>
  <c r="Y79" i="1"/>
  <c r="R79" i="1"/>
  <c r="K79" i="1"/>
  <c r="G79" i="1"/>
  <c r="AF77" i="1"/>
  <c r="Y77" i="1"/>
  <c r="R77" i="1"/>
  <c r="K77" i="1"/>
  <c r="G77" i="1"/>
  <c r="AF76" i="1"/>
  <c r="Y76" i="1"/>
  <c r="R76" i="1"/>
  <c r="K76" i="1"/>
  <c r="G76" i="1"/>
  <c r="AH76" i="1" s="1"/>
  <c r="AI76" i="1" s="1"/>
  <c r="AF74" i="1"/>
  <c r="Y74" i="1"/>
  <c r="R74" i="1"/>
  <c r="K74" i="1"/>
  <c r="G74" i="1"/>
  <c r="AF73" i="1"/>
  <c r="Y73" i="1"/>
  <c r="R73" i="1"/>
  <c r="K73" i="1"/>
  <c r="G73" i="1"/>
  <c r="AH73" i="1" s="1"/>
  <c r="AI73" i="1" s="1"/>
  <c r="AF71" i="1"/>
  <c r="Y71" i="1"/>
  <c r="R71" i="1"/>
  <c r="K71" i="1"/>
  <c r="G71" i="1"/>
  <c r="AF70" i="1"/>
  <c r="Y70" i="1"/>
  <c r="R70" i="1"/>
  <c r="K70" i="1"/>
  <c r="G70" i="1"/>
  <c r="AH70" i="1" s="1"/>
  <c r="AI70" i="1" s="1"/>
  <c r="AF69" i="1"/>
  <c r="Y69" i="1"/>
  <c r="R69" i="1"/>
  <c r="K69" i="1"/>
  <c r="G69" i="1"/>
  <c r="AF84" i="1"/>
  <c r="Y84" i="1"/>
  <c r="R84" i="1"/>
  <c r="K84" i="1"/>
  <c r="G84" i="1"/>
  <c r="AF34" i="1"/>
  <c r="Y34" i="1"/>
  <c r="R34" i="1"/>
  <c r="K34" i="1"/>
  <c r="G34" i="1"/>
  <c r="AF23" i="1"/>
  <c r="Y23" i="1"/>
  <c r="R23" i="1"/>
  <c r="K23" i="1"/>
  <c r="G23" i="1"/>
  <c r="AH23" i="1" s="1"/>
  <c r="AI23" i="1" s="1"/>
  <c r="AF38" i="1"/>
  <c r="Y38" i="1"/>
  <c r="R38" i="1"/>
  <c r="K38" i="1"/>
  <c r="G38" i="1"/>
  <c r="AF5" i="1"/>
  <c r="Y5" i="1"/>
  <c r="R5" i="1"/>
  <c r="K5" i="1"/>
  <c r="G5" i="1"/>
  <c r="AH5" i="1" s="1"/>
  <c r="AI5" i="1" s="1"/>
  <c r="AF92" i="1"/>
  <c r="Y92" i="1"/>
  <c r="R92" i="1"/>
  <c r="K92" i="1"/>
  <c r="G92" i="1"/>
  <c r="AF67" i="1"/>
  <c r="Y67" i="1"/>
  <c r="R67" i="1"/>
  <c r="K67" i="1"/>
  <c r="G67" i="1"/>
  <c r="AH67" i="1" s="1"/>
  <c r="AI67" i="1" s="1"/>
  <c r="AF41" i="1"/>
  <c r="Y41" i="1"/>
  <c r="R41" i="1"/>
  <c r="K41" i="1"/>
  <c r="G41" i="1"/>
  <c r="AF8" i="1"/>
  <c r="Y8" i="1"/>
  <c r="R8" i="1"/>
  <c r="K8" i="1"/>
  <c r="G8" i="1"/>
  <c r="AF36" i="1"/>
  <c r="Y36" i="1"/>
  <c r="R36" i="1"/>
  <c r="K36" i="1"/>
  <c r="G36" i="1"/>
  <c r="AF6" i="1"/>
  <c r="Y6" i="1"/>
  <c r="R6" i="1"/>
  <c r="K6" i="1"/>
  <c r="G6" i="1"/>
  <c r="AH6" i="1" s="1"/>
  <c r="AI6" i="1" s="1"/>
  <c r="AF39" i="1"/>
  <c r="Y39" i="1"/>
  <c r="R39" i="1"/>
  <c r="K39" i="1"/>
  <c r="G39" i="1"/>
  <c r="AF64" i="1"/>
  <c r="Y64" i="1"/>
  <c r="R64" i="1"/>
  <c r="K64" i="1"/>
  <c r="G64" i="1"/>
  <c r="AH64" i="1" s="1"/>
  <c r="AI64" i="1" s="1"/>
  <c r="AF59" i="1"/>
  <c r="Y59" i="1"/>
  <c r="R59" i="1"/>
  <c r="K59" i="1"/>
  <c r="G59" i="1"/>
  <c r="AF25" i="1"/>
  <c r="Y25" i="1"/>
  <c r="R25" i="1"/>
  <c r="K25" i="1"/>
  <c r="G25" i="1"/>
  <c r="AF63" i="1"/>
  <c r="Y63" i="1"/>
  <c r="R63" i="1"/>
  <c r="K63" i="1"/>
  <c r="G63" i="1"/>
  <c r="AF88" i="1"/>
  <c r="Y88" i="1"/>
  <c r="R88" i="1"/>
  <c r="K88" i="1"/>
  <c r="G88" i="1"/>
  <c r="AF93" i="1"/>
  <c r="Y93" i="1"/>
  <c r="R93" i="1"/>
  <c r="K93" i="1"/>
  <c r="G93" i="1"/>
  <c r="AF91" i="1"/>
  <c r="Y91" i="1"/>
  <c r="R91" i="1"/>
  <c r="K91" i="1"/>
  <c r="G91" i="1"/>
  <c r="AF89" i="1"/>
  <c r="Y89" i="1"/>
  <c r="R89" i="1"/>
  <c r="K89" i="1"/>
  <c r="G89" i="1"/>
  <c r="AF85" i="1"/>
  <c r="Y85" i="1"/>
  <c r="R85" i="1"/>
  <c r="K85" i="1"/>
  <c r="G85" i="1"/>
  <c r="AF47" i="1"/>
  <c r="Y47" i="1"/>
  <c r="R47" i="1"/>
  <c r="K47" i="1"/>
  <c r="G47" i="1"/>
  <c r="AF62" i="1"/>
  <c r="Y62" i="1"/>
  <c r="R62" i="1"/>
  <c r="K62" i="1"/>
  <c r="G62" i="1"/>
  <c r="AF58" i="1"/>
  <c r="Y58" i="1"/>
  <c r="R58" i="1"/>
  <c r="K58" i="1"/>
  <c r="G58" i="1"/>
  <c r="AF11" i="1"/>
  <c r="Y11" i="1"/>
  <c r="R11" i="1"/>
  <c r="K11" i="1"/>
  <c r="G11" i="1"/>
  <c r="AF52" i="1"/>
  <c r="Y52" i="1"/>
  <c r="R52" i="1"/>
  <c r="K52" i="1"/>
  <c r="G52" i="1"/>
  <c r="AF50" i="1"/>
  <c r="Y50" i="1"/>
  <c r="R50" i="1"/>
  <c r="K50" i="1"/>
  <c r="G50" i="1"/>
  <c r="T50" i="1" s="1"/>
  <c r="U50" i="1" s="1"/>
  <c r="AF49" i="1"/>
  <c r="Y49" i="1"/>
  <c r="R49" i="1"/>
  <c r="K49" i="1"/>
  <c r="G49" i="1"/>
  <c r="AF48" i="1"/>
  <c r="Y48" i="1"/>
  <c r="R48" i="1"/>
  <c r="K48" i="1"/>
  <c r="G48" i="1"/>
  <c r="AF29" i="1"/>
  <c r="Y29" i="1"/>
  <c r="R29" i="1"/>
  <c r="K29" i="1"/>
  <c r="G29" i="1"/>
  <c r="AF44" i="1"/>
  <c r="Y44" i="1"/>
  <c r="R44" i="1"/>
  <c r="K44" i="1"/>
  <c r="G44" i="1"/>
  <c r="AF40" i="1"/>
  <c r="Y40" i="1"/>
  <c r="R40" i="1"/>
  <c r="K40" i="1"/>
  <c r="G40" i="1"/>
  <c r="AF37" i="1"/>
  <c r="Y37" i="1"/>
  <c r="R37" i="1"/>
  <c r="K37" i="1"/>
  <c r="G37" i="1"/>
  <c r="AF35" i="1"/>
  <c r="Y35" i="1"/>
  <c r="R35" i="1"/>
  <c r="K35" i="1"/>
  <c r="G35" i="1"/>
  <c r="AF32" i="1"/>
  <c r="Y32" i="1"/>
  <c r="R32" i="1"/>
  <c r="K32" i="1"/>
  <c r="G32" i="1"/>
  <c r="AF87" i="1"/>
  <c r="Y87" i="1"/>
  <c r="R87" i="1"/>
  <c r="K87" i="1"/>
  <c r="G87" i="1"/>
  <c r="AF28" i="1"/>
  <c r="Y28" i="1"/>
  <c r="R28" i="1"/>
  <c r="K28" i="1"/>
  <c r="G28" i="1"/>
  <c r="AF26" i="1"/>
  <c r="Y26" i="1"/>
  <c r="R26" i="1"/>
  <c r="K26" i="1"/>
  <c r="G26" i="1"/>
  <c r="AF24" i="1"/>
  <c r="Y24" i="1"/>
  <c r="R24" i="1"/>
  <c r="K24" i="1"/>
  <c r="G24" i="1"/>
  <c r="AF22" i="1"/>
  <c r="Y22" i="1"/>
  <c r="R22" i="1"/>
  <c r="K22" i="1"/>
  <c r="G22" i="1"/>
  <c r="AF12" i="1"/>
  <c r="Y12" i="1"/>
  <c r="R12" i="1"/>
  <c r="K12" i="1"/>
  <c r="G12" i="1"/>
  <c r="AF20" i="1"/>
  <c r="Y20" i="1"/>
  <c r="R20" i="1"/>
  <c r="K20" i="1"/>
  <c r="G20" i="1"/>
  <c r="AF19" i="1"/>
  <c r="Y19" i="1"/>
  <c r="R19" i="1"/>
  <c r="K19" i="1"/>
  <c r="G19" i="1"/>
  <c r="AF57" i="1"/>
  <c r="Y57" i="1"/>
  <c r="R57" i="1"/>
  <c r="K57" i="1"/>
  <c r="G57" i="1"/>
  <c r="AF13" i="1"/>
  <c r="Y13" i="1"/>
  <c r="R13" i="1"/>
  <c r="K13" i="1"/>
  <c r="G13" i="1"/>
  <c r="AF7" i="1"/>
  <c r="Y7" i="1"/>
  <c r="R7" i="1"/>
  <c r="K7" i="1"/>
  <c r="G7" i="1"/>
  <c r="AF60" i="1"/>
  <c r="Y60" i="1"/>
  <c r="R60" i="1"/>
  <c r="K60" i="1"/>
  <c r="G60" i="1"/>
  <c r="AF46" i="1"/>
  <c r="Y46" i="1"/>
  <c r="R46" i="1"/>
  <c r="K46" i="1"/>
  <c r="G46" i="1"/>
  <c r="AF43" i="1"/>
  <c r="Y43" i="1"/>
  <c r="R43" i="1"/>
  <c r="K43" i="1"/>
  <c r="G43" i="1"/>
  <c r="AF72" i="1"/>
  <c r="Y72" i="1"/>
  <c r="R72" i="1"/>
  <c r="K72" i="1"/>
  <c r="G72" i="1"/>
  <c r="AF75" i="1"/>
  <c r="Y75" i="1"/>
  <c r="R75" i="1"/>
  <c r="K75" i="1"/>
  <c r="G75" i="1"/>
  <c r="AE4" i="1"/>
  <c r="AD4" i="1"/>
  <c r="X4" i="1"/>
  <c r="W4" i="1"/>
  <c r="Q4" i="1"/>
  <c r="P4" i="1"/>
  <c r="J4" i="1"/>
  <c r="I4" i="1"/>
  <c r="F4" i="1"/>
  <c r="E4" i="1"/>
  <c r="C4" i="1"/>
  <c r="AA64" i="1" l="1"/>
  <c r="AB64" i="1" s="1"/>
  <c r="M61" i="1"/>
  <c r="N61" i="1" s="1"/>
  <c r="AH8" i="1"/>
  <c r="AI8" i="1" s="1"/>
  <c r="AH84" i="1"/>
  <c r="AI84" i="1" s="1"/>
  <c r="AH79" i="1"/>
  <c r="AI79" i="1" s="1"/>
  <c r="AH55" i="1"/>
  <c r="AI55" i="1" s="1"/>
  <c r="AA16" i="1"/>
  <c r="AB16" i="1" s="1"/>
  <c r="AA90" i="1"/>
  <c r="AB90" i="1" s="1"/>
  <c r="AH25" i="1"/>
  <c r="AI25" i="1" s="1"/>
  <c r="AA9" i="1"/>
  <c r="AB9" i="1" s="1"/>
  <c r="AA68" i="1"/>
  <c r="AB68" i="1" s="1"/>
  <c r="AA17" i="1"/>
  <c r="AB17" i="1" s="1"/>
  <c r="G4" i="1"/>
  <c r="T62" i="1"/>
  <c r="U62" i="1" s="1"/>
  <c r="AA72" i="1"/>
  <c r="AB72" i="1" s="1"/>
  <c r="M43" i="1"/>
  <c r="N43" i="1" s="1"/>
  <c r="AA46" i="1"/>
  <c r="AB46" i="1" s="1"/>
  <c r="AA7" i="1"/>
  <c r="AB7" i="1" s="1"/>
  <c r="M13" i="1"/>
  <c r="N13" i="1" s="1"/>
  <c r="AA57" i="1"/>
  <c r="AB57" i="1" s="1"/>
  <c r="AA20" i="1"/>
  <c r="AB20" i="1" s="1"/>
  <c r="AA22" i="1"/>
  <c r="AB22" i="1" s="1"/>
  <c r="AA26" i="1"/>
  <c r="AB26" i="1" s="1"/>
  <c r="AA87" i="1"/>
  <c r="AB87" i="1" s="1"/>
  <c r="AA35" i="1"/>
  <c r="AB35" i="1" s="1"/>
  <c r="AA40" i="1"/>
  <c r="AB40" i="1" s="1"/>
  <c r="M44" i="1"/>
  <c r="N44" i="1" s="1"/>
  <c r="AA29" i="1"/>
  <c r="AB29" i="1" s="1"/>
  <c r="AA49" i="1"/>
  <c r="AB49" i="1" s="1"/>
  <c r="M50" i="1"/>
  <c r="N50" i="1" s="1"/>
  <c r="AA58" i="1"/>
  <c r="AB58" i="1" s="1"/>
  <c r="M62" i="1"/>
  <c r="N62" i="1" s="1"/>
  <c r="AH62" i="1"/>
  <c r="AI62" i="1" s="1"/>
  <c r="T91" i="1"/>
  <c r="U91" i="1" s="1"/>
  <c r="T33" i="1"/>
  <c r="U33" i="1" s="1"/>
  <c r="T85" i="1"/>
  <c r="U85" i="1" s="1"/>
  <c r="T75" i="1"/>
  <c r="U75" i="1" s="1"/>
  <c r="T43" i="1"/>
  <c r="U43" i="1" s="1"/>
  <c r="T60" i="1"/>
  <c r="U60" i="1" s="1"/>
  <c r="T13" i="1"/>
  <c r="U13" i="1" s="1"/>
  <c r="T19" i="1"/>
  <c r="U19" i="1" s="1"/>
  <c r="T12" i="1"/>
  <c r="U12" i="1" s="1"/>
  <c r="T24" i="1"/>
  <c r="U24" i="1" s="1"/>
  <c r="T28" i="1"/>
  <c r="U28" i="1" s="1"/>
  <c r="T32" i="1"/>
  <c r="U32" i="1" s="1"/>
  <c r="T37" i="1"/>
  <c r="U37" i="1" s="1"/>
  <c r="T44" i="1"/>
  <c r="U44" i="1" s="1"/>
  <c r="T48" i="1"/>
  <c r="U48" i="1" s="1"/>
  <c r="T11" i="1"/>
  <c r="U11" i="1" s="1"/>
  <c r="AA89" i="1"/>
  <c r="AB89" i="1" s="1"/>
  <c r="M91" i="1"/>
  <c r="N91" i="1" s="1"/>
  <c r="AH88" i="1"/>
  <c r="AI88" i="1" s="1"/>
  <c r="T31" i="1"/>
  <c r="U31" i="1" s="1"/>
  <c r="T65" i="1"/>
  <c r="U65" i="1" s="1"/>
  <c r="T61" i="1"/>
  <c r="U61" i="1" s="1"/>
  <c r="T56" i="1"/>
  <c r="U56" i="1" s="1"/>
  <c r="T18" i="1"/>
  <c r="U18" i="1" s="1"/>
  <c r="T66" i="1"/>
  <c r="U66" i="1" s="1"/>
  <c r="T15" i="1"/>
  <c r="U15" i="1" s="1"/>
  <c r="T45" i="1"/>
  <c r="U45" i="1" s="1"/>
  <c r="T54" i="1"/>
  <c r="U54" i="1" s="1"/>
  <c r="AA78" i="1"/>
  <c r="AB78" i="1" s="1"/>
  <c r="AH43" i="1"/>
  <c r="AI43" i="1" s="1"/>
  <c r="AH13" i="1"/>
  <c r="AI13" i="1" s="1"/>
  <c r="M12" i="1"/>
  <c r="N12" i="1" s="1"/>
  <c r="AH12" i="1"/>
  <c r="AI12" i="1" s="1"/>
  <c r="M28" i="1"/>
  <c r="N28" i="1" s="1"/>
  <c r="AH28" i="1"/>
  <c r="AI28" i="1" s="1"/>
  <c r="M37" i="1"/>
  <c r="N37" i="1" s="1"/>
  <c r="AH37" i="1"/>
  <c r="AI37" i="1" s="1"/>
  <c r="M48" i="1"/>
  <c r="N48" i="1" s="1"/>
  <c r="AH48" i="1"/>
  <c r="AI48" i="1" s="1"/>
  <c r="AA52" i="1"/>
  <c r="AB52" i="1" s="1"/>
  <c r="M11" i="1"/>
  <c r="N11" i="1" s="1"/>
  <c r="AH11" i="1"/>
  <c r="AI11" i="1" s="1"/>
  <c r="AA47" i="1"/>
  <c r="AB47" i="1" s="1"/>
  <c r="M85" i="1"/>
  <c r="N85" i="1" s="1"/>
  <c r="AH85" i="1"/>
  <c r="AI85" i="1" s="1"/>
  <c r="AA88" i="1"/>
  <c r="AB88" i="1" s="1"/>
  <c r="M65" i="1"/>
  <c r="N65" i="1" s="1"/>
  <c r="AH65" i="1"/>
  <c r="AI65" i="1" s="1"/>
  <c r="M56" i="1"/>
  <c r="N56" i="1" s="1"/>
  <c r="AH56" i="1"/>
  <c r="AI56" i="1" s="1"/>
  <c r="M66" i="1"/>
  <c r="N66" i="1" s="1"/>
  <c r="AH66" i="1"/>
  <c r="AI66" i="1" s="1"/>
  <c r="M45" i="1"/>
  <c r="N45" i="1" s="1"/>
  <c r="AH45" i="1"/>
  <c r="AI45" i="1" s="1"/>
  <c r="AH33" i="1"/>
  <c r="AI33" i="1" s="1"/>
  <c r="AH75" i="1"/>
  <c r="AI75" i="1" s="1"/>
  <c r="M60" i="1"/>
  <c r="N60" i="1" s="1"/>
  <c r="AH60" i="1"/>
  <c r="AI60" i="1" s="1"/>
  <c r="M19" i="1"/>
  <c r="N19" i="1" s="1"/>
  <c r="AH19" i="1"/>
  <c r="AI19" i="1" s="1"/>
  <c r="M24" i="1"/>
  <c r="N24" i="1" s="1"/>
  <c r="AH24" i="1"/>
  <c r="AI24" i="1" s="1"/>
  <c r="M32" i="1"/>
  <c r="N32" i="1" s="1"/>
  <c r="AH32" i="1"/>
  <c r="AI32" i="1" s="1"/>
  <c r="AH44" i="1"/>
  <c r="AI44" i="1" s="1"/>
  <c r="AH50" i="1"/>
  <c r="AI50" i="1" s="1"/>
  <c r="T8" i="1"/>
  <c r="U8" i="1" s="1"/>
  <c r="T67" i="1"/>
  <c r="U67" i="1" s="1"/>
  <c r="T5" i="1"/>
  <c r="U5" i="1" s="1"/>
  <c r="T23" i="1"/>
  <c r="U23" i="1" s="1"/>
  <c r="T84" i="1"/>
  <c r="U84" i="1" s="1"/>
  <c r="T70" i="1"/>
  <c r="U70" i="1" s="1"/>
  <c r="T73" i="1"/>
  <c r="U73" i="1" s="1"/>
  <c r="T76" i="1"/>
  <c r="U76" i="1" s="1"/>
  <c r="T79" i="1"/>
  <c r="U79" i="1" s="1"/>
  <c r="T81" i="1"/>
  <c r="U81" i="1" s="1"/>
  <c r="T14" i="1"/>
  <c r="U14" i="1" s="1"/>
  <c r="T51" i="1"/>
  <c r="U51" i="1" s="1"/>
  <c r="T55" i="1"/>
  <c r="U55" i="1" s="1"/>
  <c r="M31" i="1"/>
  <c r="N31" i="1" s="1"/>
  <c r="AH31" i="1"/>
  <c r="AI31" i="1" s="1"/>
  <c r="AH61" i="1"/>
  <c r="AI61" i="1" s="1"/>
  <c r="M18" i="1"/>
  <c r="N18" i="1" s="1"/>
  <c r="AH18" i="1"/>
  <c r="AI18" i="1" s="1"/>
  <c r="M15" i="1"/>
  <c r="N15" i="1" s="1"/>
  <c r="AH15" i="1"/>
  <c r="AI15" i="1" s="1"/>
  <c r="AH54" i="1"/>
  <c r="AI54" i="1" s="1"/>
  <c r="AA43" i="1"/>
  <c r="AB43" i="1" s="1"/>
  <c r="AA60" i="1"/>
  <c r="AB60" i="1" s="1"/>
  <c r="AA13" i="1"/>
  <c r="AB13" i="1" s="1"/>
  <c r="AA19" i="1"/>
  <c r="AB19" i="1" s="1"/>
  <c r="AA12" i="1"/>
  <c r="AB12" i="1" s="1"/>
  <c r="AA24" i="1"/>
  <c r="AB24" i="1" s="1"/>
  <c r="AA28" i="1"/>
  <c r="AB28" i="1" s="1"/>
  <c r="AA32" i="1"/>
  <c r="AB32" i="1" s="1"/>
  <c r="AA37" i="1"/>
  <c r="AB37" i="1" s="1"/>
  <c r="AA44" i="1"/>
  <c r="AB44" i="1" s="1"/>
  <c r="AA48" i="1"/>
  <c r="AB48" i="1" s="1"/>
  <c r="T58" i="1"/>
  <c r="U58" i="1" s="1"/>
  <c r="AH58" i="1"/>
  <c r="AI58" i="1" s="1"/>
  <c r="T89" i="1"/>
  <c r="U89" i="1" s="1"/>
  <c r="AH89" i="1"/>
  <c r="AI89" i="1" s="1"/>
  <c r="T88" i="1"/>
  <c r="U88" i="1" s="1"/>
  <c r="AA25" i="1"/>
  <c r="AB25" i="1" s="1"/>
  <c r="T64" i="1"/>
  <c r="U64" i="1" s="1"/>
  <c r="AA6" i="1"/>
  <c r="AB6" i="1" s="1"/>
  <c r="T47" i="1"/>
  <c r="U47" i="1" s="1"/>
  <c r="AH47" i="1"/>
  <c r="AI47" i="1" s="1"/>
  <c r="T25" i="1"/>
  <c r="U25" i="1" s="1"/>
  <c r="T6" i="1"/>
  <c r="U6" i="1" s="1"/>
  <c r="AA50" i="1"/>
  <c r="AB50" i="1" s="1"/>
  <c r="AA11" i="1"/>
  <c r="AB11" i="1" s="1"/>
  <c r="AA62" i="1"/>
  <c r="AB62" i="1" s="1"/>
  <c r="AA85" i="1"/>
  <c r="AB85" i="1" s="1"/>
  <c r="AH91" i="1"/>
  <c r="AI91" i="1" s="1"/>
  <c r="AA91" i="1"/>
  <c r="AB91" i="1" s="1"/>
  <c r="AA93" i="1"/>
  <c r="AB93" i="1" s="1"/>
  <c r="M88" i="1"/>
  <c r="N88" i="1" s="1"/>
  <c r="AA63" i="1"/>
  <c r="AB63" i="1" s="1"/>
  <c r="M25" i="1"/>
  <c r="N25" i="1" s="1"/>
  <c r="AA59" i="1"/>
  <c r="AB59" i="1" s="1"/>
  <c r="M64" i="1"/>
  <c r="N64" i="1" s="1"/>
  <c r="AA39" i="1"/>
  <c r="AB39" i="1" s="1"/>
  <c r="M6" i="1"/>
  <c r="N6" i="1" s="1"/>
  <c r="AA36" i="1"/>
  <c r="AB36" i="1" s="1"/>
  <c r="M8" i="1"/>
  <c r="N8" i="1" s="1"/>
  <c r="AA41" i="1"/>
  <c r="AB41" i="1" s="1"/>
  <c r="M67" i="1"/>
  <c r="N67" i="1" s="1"/>
  <c r="AA92" i="1"/>
  <c r="AB92" i="1" s="1"/>
  <c r="M5" i="1"/>
  <c r="N5" i="1" s="1"/>
  <c r="AA38" i="1"/>
  <c r="AB38" i="1" s="1"/>
  <c r="M23" i="1"/>
  <c r="N23" i="1" s="1"/>
  <c r="AA34" i="1"/>
  <c r="AB34" i="1" s="1"/>
  <c r="M84" i="1"/>
  <c r="N84" i="1" s="1"/>
  <c r="AA69" i="1"/>
  <c r="AB69" i="1" s="1"/>
  <c r="M70" i="1"/>
  <c r="N70" i="1" s="1"/>
  <c r="AA71" i="1"/>
  <c r="AB71" i="1" s="1"/>
  <c r="M73" i="1"/>
  <c r="N73" i="1" s="1"/>
  <c r="AA74" i="1"/>
  <c r="AB74" i="1" s="1"/>
  <c r="M76" i="1"/>
  <c r="N76" i="1" s="1"/>
  <c r="AA77" i="1"/>
  <c r="AB77" i="1" s="1"/>
  <c r="M79" i="1"/>
  <c r="N79" i="1" s="1"/>
  <c r="AA80" i="1"/>
  <c r="AB80" i="1" s="1"/>
  <c r="M81" i="1"/>
  <c r="N81" i="1" s="1"/>
  <c r="AA30" i="1"/>
  <c r="AB30" i="1" s="1"/>
  <c r="M14" i="1"/>
  <c r="N14" i="1" s="1"/>
  <c r="AA42" i="1"/>
  <c r="AB42" i="1" s="1"/>
  <c r="M51" i="1"/>
  <c r="N51" i="1" s="1"/>
  <c r="AA83" i="1"/>
  <c r="AB83" i="1" s="1"/>
  <c r="M55" i="1"/>
  <c r="N55" i="1" s="1"/>
  <c r="AA86" i="1"/>
  <c r="AB86" i="1" s="1"/>
  <c r="T86" i="1"/>
  <c r="U86" i="1" s="1"/>
  <c r="AH86" i="1"/>
  <c r="AI86" i="1" s="1"/>
  <c r="AA31" i="1"/>
  <c r="AB31" i="1" s="1"/>
  <c r="AA65" i="1"/>
  <c r="AB65" i="1" s="1"/>
  <c r="AA61" i="1"/>
  <c r="AB61" i="1" s="1"/>
  <c r="AA56" i="1"/>
  <c r="AB56" i="1" s="1"/>
  <c r="AA18" i="1"/>
  <c r="AB18" i="1" s="1"/>
  <c r="AA66" i="1"/>
  <c r="AB66" i="1" s="1"/>
  <c r="AA15" i="1"/>
  <c r="AB15" i="1" s="1"/>
  <c r="AA45" i="1"/>
  <c r="AB45" i="1" s="1"/>
  <c r="AA54" i="1"/>
  <c r="AB54" i="1" s="1"/>
  <c r="AA33" i="1"/>
  <c r="AB33" i="1" s="1"/>
  <c r="AA8" i="1"/>
  <c r="AB8" i="1" s="1"/>
  <c r="AA67" i="1"/>
  <c r="AB67" i="1" s="1"/>
  <c r="AA5" i="1"/>
  <c r="AB5" i="1" s="1"/>
  <c r="AA23" i="1"/>
  <c r="AB23" i="1" s="1"/>
  <c r="AA84" i="1"/>
  <c r="AB84" i="1" s="1"/>
  <c r="AA70" i="1"/>
  <c r="AB70" i="1" s="1"/>
  <c r="AA73" i="1"/>
  <c r="AB73" i="1" s="1"/>
  <c r="AA76" i="1"/>
  <c r="AB76" i="1" s="1"/>
  <c r="AA79" i="1"/>
  <c r="AB79" i="1" s="1"/>
  <c r="AA81" i="1"/>
  <c r="AB81" i="1" s="1"/>
  <c r="AA14" i="1"/>
  <c r="AB14" i="1" s="1"/>
  <c r="AA51" i="1"/>
  <c r="AB51" i="1" s="1"/>
  <c r="AA55" i="1"/>
  <c r="AB55" i="1" s="1"/>
  <c r="T90" i="1"/>
  <c r="U90" i="1" s="1"/>
  <c r="AH90" i="1"/>
  <c r="AI90" i="1" s="1"/>
  <c r="T17" i="1"/>
  <c r="U17" i="1" s="1"/>
  <c r="AH17" i="1"/>
  <c r="AI17" i="1" s="1"/>
  <c r="T53" i="1"/>
  <c r="U53" i="1" s="1"/>
  <c r="AH53" i="1"/>
  <c r="AI53" i="1" s="1"/>
  <c r="T78" i="1"/>
  <c r="U78" i="1" s="1"/>
  <c r="AH78" i="1"/>
  <c r="AI78" i="1" s="1"/>
  <c r="M75" i="1"/>
  <c r="K4" i="1"/>
  <c r="AA75" i="1"/>
  <c r="Y4" i="1"/>
  <c r="M72" i="1"/>
  <c r="N72" i="1" s="1"/>
  <c r="M46" i="1"/>
  <c r="N46" i="1" s="1"/>
  <c r="M7" i="1"/>
  <c r="N7" i="1" s="1"/>
  <c r="M57" i="1"/>
  <c r="N57" i="1" s="1"/>
  <c r="M20" i="1"/>
  <c r="N20" i="1" s="1"/>
  <c r="M22" i="1"/>
  <c r="N22" i="1" s="1"/>
  <c r="M26" i="1"/>
  <c r="N26" i="1" s="1"/>
  <c r="M87" i="1"/>
  <c r="N87" i="1" s="1"/>
  <c r="M35" i="1"/>
  <c r="N35" i="1" s="1"/>
  <c r="M40" i="1"/>
  <c r="N40" i="1" s="1"/>
  <c r="M29" i="1"/>
  <c r="N29" i="1" s="1"/>
  <c r="M49" i="1"/>
  <c r="N49" i="1" s="1"/>
  <c r="M52" i="1"/>
  <c r="N52" i="1" s="1"/>
  <c r="T72" i="1"/>
  <c r="R4" i="1"/>
  <c r="AH72" i="1"/>
  <c r="AF4" i="1"/>
  <c r="T46" i="1"/>
  <c r="U46" i="1" s="1"/>
  <c r="AH46" i="1"/>
  <c r="AI46" i="1" s="1"/>
  <c r="T7" i="1"/>
  <c r="U7" i="1" s="1"/>
  <c r="AH7" i="1"/>
  <c r="AI7" i="1" s="1"/>
  <c r="T57" i="1"/>
  <c r="U57" i="1" s="1"/>
  <c r="AH57" i="1"/>
  <c r="AI57" i="1" s="1"/>
  <c r="T20" i="1"/>
  <c r="U20" i="1" s="1"/>
  <c r="AH20" i="1"/>
  <c r="AI20" i="1" s="1"/>
  <c r="T22" i="1"/>
  <c r="U22" i="1" s="1"/>
  <c r="AH22" i="1"/>
  <c r="AI22" i="1" s="1"/>
  <c r="T26" i="1"/>
  <c r="U26" i="1" s="1"/>
  <c r="AH26" i="1"/>
  <c r="AI26" i="1" s="1"/>
  <c r="T87" i="1"/>
  <c r="U87" i="1" s="1"/>
  <c r="AH87" i="1"/>
  <c r="AI87" i="1" s="1"/>
  <c r="T35" i="1"/>
  <c r="U35" i="1" s="1"/>
  <c r="AH35" i="1"/>
  <c r="AI35" i="1" s="1"/>
  <c r="T40" i="1"/>
  <c r="U40" i="1" s="1"/>
  <c r="AH40" i="1"/>
  <c r="AI40" i="1" s="1"/>
  <c r="T29" i="1"/>
  <c r="U29" i="1" s="1"/>
  <c r="AH29" i="1"/>
  <c r="AI29" i="1" s="1"/>
  <c r="T49" i="1"/>
  <c r="U49" i="1" s="1"/>
  <c r="AH49" i="1"/>
  <c r="AI49" i="1" s="1"/>
  <c r="T52" i="1"/>
  <c r="U52" i="1" s="1"/>
  <c r="AH52" i="1"/>
  <c r="AI52" i="1" s="1"/>
  <c r="T93" i="1"/>
  <c r="U93" i="1" s="1"/>
  <c r="AH93" i="1"/>
  <c r="AI93" i="1" s="1"/>
  <c r="T63" i="1"/>
  <c r="U63" i="1" s="1"/>
  <c r="AH63" i="1"/>
  <c r="AI63" i="1" s="1"/>
  <c r="T59" i="1"/>
  <c r="U59" i="1" s="1"/>
  <c r="AH59" i="1"/>
  <c r="AI59" i="1" s="1"/>
  <c r="T39" i="1"/>
  <c r="U39" i="1" s="1"/>
  <c r="AH39" i="1"/>
  <c r="AI39" i="1" s="1"/>
  <c r="T36" i="1"/>
  <c r="U36" i="1" s="1"/>
  <c r="AH36" i="1"/>
  <c r="AI36" i="1" s="1"/>
  <c r="T41" i="1"/>
  <c r="U41" i="1" s="1"/>
  <c r="AH41" i="1"/>
  <c r="AI41" i="1" s="1"/>
  <c r="T92" i="1"/>
  <c r="U92" i="1" s="1"/>
  <c r="AH92" i="1"/>
  <c r="AI92" i="1" s="1"/>
  <c r="T38" i="1"/>
  <c r="U38" i="1" s="1"/>
  <c r="AH38" i="1"/>
  <c r="AI38" i="1" s="1"/>
  <c r="T34" i="1"/>
  <c r="U34" i="1" s="1"/>
  <c r="AH34" i="1"/>
  <c r="AI34" i="1" s="1"/>
  <c r="T69" i="1"/>
  <c r="U69" i="1" s="1"/>
  <c r="AH69" i="1"/>
  <c r="AI69" i="1" s="1"/>
  <c r="T71" i="1"/>
  <c r="U71" i="1" s="1"/>
  <c r="AH71" i="1"/>
  <c r="AI71" i="1" s="1"/>
  <c r="T74" i="1"/>
  <c r="U74" i="1" s="1"/>
  <c r="AH74" i="1"/>
  <c r="AI74" i="1" s="1"/>
  <c r="T77" i="1"/>
  <c r="U77" i="1" s="1"/>
  <c r="AH77" i="1"/>
  <c r="AI77" i="1" s="1"/>
  <c r="T80" i="1"/>
  <c r="U80" i="1" s="1"/>
  <c r="AH80" i="1"/>
  <c r="AI80" i="1" s="1"/>
  <c r="T30" i="1"/>
  <c r="U30" i="1" s="1"/>
  <c r="AH30" i="1"/>
  <c r="AI30" i="1" s="1"/>
  <c r="T42" i="1"/>
  <c r="U42" i="1" s="1"/>
  <c r="AH42" i="1"/>
  <c r="AI42" i="1" s="1"/>
  <c r="T83" i="1"/>
  <c r="U83" i="1" s="1"/>
  <c r="AH83" i="1"/>
  <c r="AI83" i="1" s="1"/>
  <c r="M58" i="1"/>
  <c r="N58" i="1" s="1"/>
  <c r="M47" i="1"/>
  <c r="N47" i="1" s="1"/>
  <c r="M89" i="1"/>
  <c r="N89" i="1" s="1"/>
  <c r="M93" i="1"/>
  <c r="N93" i="1" s="1"/>
  <c r="M63" i="1"/>
  <c r="N63" i="1" s="1"/>
  <c r="M59" i="1"/>
  <c r="N59" i="1" s="1"/>
  <c r="M39" i="1"/>
  <c r="N39" i="1" s="1"/>
  <c r="M36" i="1"/>
  <c r="N36" i="1" s="1"/>
  <c r="M41" i="1"/>
  <c r="N41" i="1" s="1"/>
  <c r="M92" i="1"/>
  <c r="N92" i="1" s="1"/>
  <c r="M38" i="1"/>
  <c r="N38" i="1" s="1"/>
  <c r="M34" i="1"/>
  <c r="N34" i="1" s="1"/>
  <c r="M69" i="1"/>
  <c r="N69" i="1" s="1"/>
  <c r="M71" i="1"/>
  <c r="N71" i="1" s="1"/>
  <c r="M74" i="1"/>
  <c r="N74" i="1" s="1"/>
  <c r="M77" i="1"/>
  <c r="N77" i="1" s="1"/>
  <c r="M80" i="1"/>
  <c r="N80" i="1" s="1"/>
  <c r="M30" i="1"/>
  <c r="N30" i="1" s="1"/>
  <c r="M42" i="1"/>
  <c r="N42" i="1" s="1"/>
  <c r="M83" i="1"/>
  <c r="N83" i="1" s="1"/>
  <c r="T9" i="1"/>
  <c r="U9" i="1" s="1"/>
  <c r="AH9" i="1"/>
  <c r="AI9" i="1" s="1"/>
  <c r="T21" i="1"/>
  <c r="U21" i="1" s="1"/>
  <c r="AH21" i="1"/>
  <c r="AI21" i="1" s="1"/>
  <c r="T10" i="1"/>
  <c r="U10" i="1" s="1"/>
  <c r="AH10" i="1"/>
  <c r="AI10" i="1" s="1"/>
  <c r="T16" i="1"/>
  <c r="U16" i="1" s="1"/>
  <c r="AH16" i="1"/>
  <c r="AI16" i="1" s="1"/>
  <c r="T68" i="1"/>
  <c r="U68" i="1" s="1"/>
  <c r="AH68" i="1"/>
  <c r="AI68" i="1" s="1"/>
  <c r="T27" i="1"/>
  <c r="U27" i="1" s="1"/>
  <c r="AH27" i="1"/>
  <c r="AI27" i="1" s="1"/>
  <c r="T82" i="1"/>
  <c r="U82" i="1" s="1"/>
  <c r="AH82" i="1"/>
  <c r="AI82" i="1" s="1"/>
  <c r="M86" i="1"/>
  <c r="N86" i="1" s="1"/>
  <c r="M9" i="1"/>
  <c r="N9" i="1" s="1"/>
  <c r="M21" i="1"/>
  <c r="N21" i="1" s="1"/>
  <c r="M10" i="1"/>
  <c r="N10" i="1" s="1"/>
  <c r="M16" i="1"/>
  <c r="N16" i="1" s="1"/>
  <c r="M68" i="1"/>
  <c r="N68" i="1" s="1"/>
  <c r="M27" i="1"/>
  <c r="N27" i="1" s="1"/>
  <c r="M82" i="1"/>
  <c r="N82" i="1" s="1"/>
  <c r="M90" i="1"/>
  <c r="N90" i="1" s="1"/>
  <c r="M17" i="1"/>
  <c r="N17" i="1" s="1"/>
  <c r="M53" i="1"/>
  <c r="N53" i="1" s="1"/>
  <c r="M78" i="1"/>
  <c r="N78" i="1" s="1"/>
  <c r="AI72" i="1" l="1"/>
  <c r="AH4" i="1"/>
  <c r="U72" i="1"/>
  <c r="T4" i="1"/>
  <c r="AB75" i="1"/>
  <c r="AA4" i="1"/>
  <c r="N75" i="1"/>
  <c r="M4" i="1"/>
</calcChain>
</file>

<file path=xl/sharedStrings.xml><?xml version="1.0" encoding="utf-8"?>
<sst xmlns="http://schemas.openxmlformats.org/spreadsheetml/2006/main" count="147" uniqueCount="105">
  <si>
    <t>2018-19 Original</t>
  </si>
  <si>
    <t>Model 1</t>
  </si>
  <si>
    <t>Change from 18-19</t>
  </si>
  <si>
    <t>Model 2</t>
  </si>
  <si>
    <t>Model 3</t>
  </si>
  <si>
    <t>Model 4</t>
  </si>
  <si>
    <t>LAESTAB</t>
  </si>
  <si>
    <t>School Name</t>
  </si>
  <si>
    <t>Roll</t>
  </si>
  <si>
    <t>FF less NNDR &amp; PFI</t>
  </si>
  <si>
    <t>MFG</t>
  </si>
  <si>
    <t>Total</t>
  </si>
  <si>
    <t>Budget</t>
  </si>
  <si>
    <t>Per Pupil</t>
  </si>
  <si>
    <t>MFG &amp; Funding Floor</t>
  </si>
  <si>
    <t>£</t>
  </si>
  <si>
    <t>St Mary and St Michael Primary School</t>
  </si>
  <si>
    <t>St Elizabeth Catholic Primary School</t>
  </si>
  <si>
    <t>Lansbury Lawrence Primary School</t>
  </si>
  <si>
    <t>Malmesbury Primary School</t>
  </si>
  <si>
    <t>Our Lady and St Joseph Catholic Primary School</t>
  </si>
  <si>
    <t>Ben Jonson Primary School</t>
  </si>
  <si>
    <t>Bonner Primary School</t>
  </si>
  <si>
    <t>Old Palace Primary School</t>
  </si>
  <si>
    <t>Canon Barnett Primary School</t>
  </si>
  <si>
    <t>Cayley Primary School</t>
  </si>
  <si>
    <t>Blue Gate Fields Junior School</t>
  </si>
  <si>
    <t>Chisenhale Primary School</t>
  </si>
  <si>
    <t>Columbia Primary School</t>
  </si>
  <si>
    <t>Cubitt Town Junior School</t>
  </si>
  <si>
    <t>Cyril Jackson Primary School</t>
  </si>
  <si>
    <t>The Clara Grant Primary School</t>
  </si>
  <si>
    <t>Globe Primary School</t>
  </si>
  <si>
    <t>Hague Primary School</t>
  </si>
  <si>
    <t>Harbinger Primary School</t>
  </si>
  <si>
    <t>John Scurr Primary School</t>
  </si>
  <si>
    <t>Lawdale Junior School</t>
  </si>
  <si>
    <t>Elizabeth Selby Infants' School</t>
  </si>
  <si>
    <t>Marion Richardson Primary School</t>
  </si>
  <si>
    <t>Marner Primary School</t>
  </si>
  <si>
    <t>Mayflower Primary School</t>
  </si>
  <si>
    <t>Mowlem Primary School</t>
  </si>
  <si>
    <t>Blue Gate Fields Infants' School</t>
  </si>
  <si>
    <t>Olga Primary School</t>
  </si>
  <si>
    <t>Redlands Primary School</t>
  </si>
  <si>
    <t>Manorfield Primary School</t>
  </si>
  <si>
    <t>Stewart Headlam Primary School</t>
  </si>
  <si>
    <t>Virginia Primary School</t>
  </si>
  <si>
    <t>Wellington Primary School</t>
  </si>
  <si>
    <t>Woolmore Primary School</t>
  </si>
  <si>
    <t>Thomas Buxton Primary School</t>
  </si>
  <si>
    <t>Seven Mills Primary School</t>
  </si>
  <si>
    <t>Cubitt Town Infants' School</t>
  </si>
  <si>
    <t>Osmani Primary School</t>
  </si>
  <si>
    <t>Shapla Primary School</t>
  </si>
  <si>
    <t>Hermitage Primary School</t>
  </si>
  <si>
    <t>Bangabandhu Primary School</t>
  </si>
  <si>
    <t>Halley Primary School</t>
  </si>
  <si>
    <t>Bigland Green Primary School</t>
  </si>
  <si>
    <t>Kobi Nazrul Primary School</t>
  </si>
  <si>
    <t>Smithy Street School</t>
  </si>
  <si>
    <t>William Davis Primary School</t>
  </si>
  <si>
    <t>Arnhem Wharf Primary School</t>
  </si>
  <si>
    <t>Harry Gosling Primary School</t>
  </si>
  <si>
    <t>Christ Church CofE School</t>
  </si>
  <si>
    <t>Guardian Angels Catholic Primary School</t>
  </si>
  <si>
    <t>Stepney Greencoat Church of England Primary School</t>
  </si>
  <si>
    <t>St Agnes RC Primary School</t>
  </si>
  <si>
    <t>St Anne's Catholic Primary School</t>
  </si>
  <si>
    <t>St Edmund's Catholic School</t>
  </si>
  <si>
    <t>St John's Church of England Primary School</t>
  </si>
  <si>
    <t>St Luke's Church of England Primary School</t>
  </si>
  <si>
    <t>St Matthias Church of England Primary School</t>
  </si>
  <si>
    <t>St Paul with St Luke CofE Primary School</t>
  </si>
  <si>
    <t>St Paul's Whitechapel Church of England Primary School</t>
  </si>
  <si>
    <t>St Peter's London Docks CofE Primary School</t>
  </si>
  <si>
    <t>St Saviour's Church of England Primary School</t>
  </si>
  <si>
    <t>English Martyrs Roman Catholic Primary School</t>
  </si>
  <si>
    <t>Bow School</t>
  </si>
  <si>
    <t>Langdon Park Community School</t>
  </si>
  <si>
    <t>Morpeth School</t>
  </si>
  <si>
    <t>Stepney Green Mathematics and Computing College</t>
  </si>
  <si>
    <t>Oaklands School</t>
  </si>
  <si>
    <t>Swanlea School</t>
  </si>
  <si>
    <t>Bishop Challoner Catholic Federations of Boys School</t>
  </si>
  <si>
    <t>George Green's School</t>
  </si>
  <si>
    <t>Central Foundation Girls' School</t>
  </si>
  <si>
    <t>Sir John Cass Foundation and Redcoat Church of England Secondary School</t>
  </si>
  <si>
    <t>Bishop Challoner Catholic Federations of Girls School</t>
  </si>
  <si>
    <t>Raine's Foundation School</t>
  </si>
  <si>
    <t>Canary Wharf College</t>
  </si>
  <si>
    <t>Old Ford Primary - A Paradigm Academy</t>
  </si>
  <si>
    <t>Solebay Primary - A Paradigm Academy</t>
  </si>
  <si>
    <t>Canary Wharf College Glenworth</t>
  </si>
  <si>
    <t>Culloden Primary - A Paradigm Academy</t>
  </si>
  <si>
    <t>Sir William Burrough Primary School</t>
  </si>
  <si>
    <t>Stebon Primary School</t>
  </si>
  <si>
    <t>Bygrove Primary School</t>
  </si>
  <si>
    <t>Wapping High School</t>
  </si>
  <si>
    <t>London Enterprise Academy</t>
  </si>
  <si>
    <t>Canary Wharf College 3</t>
  </si>
  <si>
    <t>Mulberry UTC</t>
  </si>
  <si>
    <t>Mulberry School for Girls</t>
  </si>
  <si>
    <t>Green Spring Academy Shoreditch</t>
  </si>
  <si>
    <t>St Paul's Way Trust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</si>
</sst>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_(&quot;£&quot;* #,##0.00_);_(&quot;£&quot;* \(#,##0.00\);_(&quot;£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2"/>
      <name val="Arial"/>
      <family val="2"/>
    </font>
    <font>
      <u/>
      <sz val="10"/>
      <color indexed="12"/>
      <name val="Tahoma"/>
      <family val="2"/>
    </font>
    <font>
      <u/>
      <sz val="10"/>
      <color indexed="12"/>
      <name val="Arial"/>
      <family val="2"/>
    </font>
    <font>
      <sz val="10"/>
      <color indexed="32"/>
      <name val="Helv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9"/>
        <bgColor indexed="41"/>
      </patternFill>
    </fill>
  </fills>
  <borders count="1">
    <border>
      <left/>
      <right/>
      <top/>
      <bottom/>
      <diagonal/>
    </border>
  </borders>
  <cellStyleXfs count="58">
    <xf numFmtId="0" fontId="0" fillId="0" borderId="0"/>
    <xf numFmtId="0" fontId="3" fillId="0" borderId="0"/>
    <xf numFmtId="0" fontId="3" fillId="0" borderId="0"/>
    <xf numFmtId="0" fontId="3" fillId="0" borderId="0"/>
    <xf numFmtId="164" fontId="4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1" fontId="8" fillId="3" borderId="0" applyNumberFormat="0" applyBorder="0" applyProtection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">
    <xf numFmtId="0" fontId="0" fillId="0" borderId="0" xfId="0"/>
    <xf numFmtId="3" fontId="0" fillId="0" borderId="0" xfId="0" applyNumberFormat="1"/>
    <xf numFmtId="3" fontId="0" fillId="2" borderId="0" xfId="0" applyNumberFormat="1" applyFill="1"/>
    <xf numFmtId="3" fontId="0" fillId="0" borderId="0" xfId="0" applyNumberFormat="1" applyAlignment="1">
      <alignment horizontal="center" wrapText="1"/>
    </xf>
    <xf numFmtId="3" fontId="0" fillId="2" borderId="0" xfId="0" applyNumberFormat="1" applyFill="1" applyAlignment="1">
      <alignment horizontal="center" wrapText="1"/>
    </xf>
    <xf numFmtId="4" fontId="0" fillId="0" borderId="0" xfId="0" applyNumberFormat="1"/>
    <xf numFmtId="3" fontId="0" fillId="0" borderId="0" xfId="0" applyNumberFormat="1" applyAlignment="1">
      <alignment horizontal="center"/>
    </xf>
    <xf numFmtId="3" fontId="0" fillId="2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</cellXfs>
  <cellStyles count="58">
    <cellStyle name="%" xfId="1" xr:uid="{00000000-0005-0000-0000-000000000000}"/>
    <cellStyle name="% 2" xfId="2" xr:uid="{00000000-0005-0000-0000-000001000000}"/>
    <cellStyle name="% 3" xfId="3" xr:uid="{00000000-0005-0000-0000-000002000000}"/>
    <cellStyle name="/edr" xfId="4" xr:uid="{00000000-0005-0000-0000-000003000000}"/>
    <cellStyle name="Comma 2" xfId="5" xr:uid="{00000000-0005-0000-0000-000004000000}"/>
    <cellStyle name="Comma 2 2" xfId="6" xr:uid="{00000000-0005-0000-0000-000005000000}"/>
    <cellStyle name="Comma 2 3" xfId="7" xr:uid="{00000000-0005-0000-0000-000006000000}"/>
    <cellStyle name="Comma 2 4" xfId="8" xr:uid="{00000000-0005-0000-0000-000007000000}"/>
    <cellStyle name="Comma 3" xfId="9" xr:uid="{00000000-0005-0000-0000-000008000000}"/>
    <cellStyle name="Comma 3 2" xfId="10" xr:uid="{00000000-0005-0000-0000-000009000000}"/>
    <cellStyle name="Comma 3 3" xfId="11" xr:uid="{00000000-0005-0000-0000-00000A000000}"/>
    <cellStyle name="Comma 3 4" xfId="12" xr:uid="{00000000-0005-0000-0000-00000B000000}"/>
    <cellStyle name="Comma 4" xfId="13" xr:uid="{00000000-0005-0000-0000-00000C000000}"/>
    <cellStyle name="Comma 5" xfId="14" xr:uid="{00000000-0005-0000-0000-00000D000000}"/>
    <cellStyle name="Comma 6" xfId="15" xr:uid="{00000000-0005-0000-0000-00000E000000}"/>
    <cellStyle name="Comma 7" xfId="16" xr:uid="{00000000-0005-0000-0000-00000F000000}"/>
    <cellStyle name="Comma 7 2" xfId="17" xr:uid="{00000000-0005-0000-0000-000010000000}"/>
    <cellStyle name="Currency 2" xfId="18" xr:uid="{00000000-0005-0000-0000-000011000000}"/>
    <cellStyle name="Currency 2 2" xfId="19" xr:uid="{00000000-0005-0000-0000-000012000000}"/>
    <cellStyle name="Currency 2 3" xfId="20" xr:uid="{00000000-0005-0000-0000-000013000000}"/>
    <cellStyle name="Currency 2 4" xfId="21" xr:uid="{00000000-0005-0000-0000-000014000000}"/>
    <cellStyle name="Currency 3" xfId="22" xr:uid="{00000000-0005-0000-0000-000015000000}"/>
    <cellStyle name="Currency 3 2" xfId="23" xr:uid="{00000000-0005-0000-0000-000016000000}"/>
    <cellStyle name="Currency 3 3" xfId="24" xr:uid="{00000000-0005-0000-0000-000017000000}"/>
    <cellStyle name="Currency 3 4" xfId="25" xr:uid="{00000000-0005-0000-0000-000018000000}"/>
    <cellStyle name="Currency 4" xfId="26" xr:uid="{00000000-0005-0000-0000-000019000000}"/>
    <cellStyle name="Currency 5" xfId="27" xr:uid="{00000000-0005-0000-0000-00001A000000}"/>
    <cellStyle name="Hyperlink 2" xfId="28" xr:uid="{00000000-0005-0000-0000-00001B000000}"/>
    <cellStyle name="Hyperlink 3" xfId="29" xr:uid="{00000000-0005-0000-0000-00001C000000}"/>
    <cellStyle name="Input2" xfId="30" xr:uid="{00000000-0005-0000-0000-00001D000000}"/>
    <cellStyle name="Normal" xfId="0" builtinId="0"/>
    <cellStyle name="Normal 2" xfId="31" xr:uid="{00000000-0005-0000-0000-00001F000000}"/>
    <cellStyle name="Normal 2 2" xfId="32" xr:uid="{00000000-0005-0000-0000-000020000000}"/>
    <cellStyle name="Normal 2 3" xfId="33" xr:uid="{00000000-0005-0000-0000-000021000000}"/>
    <cellStyle name="Normal 2 4" xfId="34" xr:uid="{00000000-0005-0000-0000-000022000000}"/>
    <cellStyle name="Normal 3" xfId="35" xr:uid="{00000000-0005-0000-0000-000023000000}"/>
    <cellStyle name="Normal 3 2" xfId="36" xr:uid="{00000000-0005-0000-0000-000024000000}"/>
    <cellStyle name="Normal 3 3" xfId="37" xr:uid="{00000000-0005-0000-0000-000025000000}"/>
    <cellStyle name="Normal 4" xfId="38" xr:uid="{00000000-0005-0000-0000-000026000000}"/>
    <cellStyle name="Normal 4 2" xfId="39" xr:uid="{00000000-0005-0000-0000-000027000000}"/>
    <cellStyle name="Normal 4 2 2" xfId="40" xr:uid="{00000000-0005-0000-0000-000028000000}"/>
    <cellStyle name="Normal 4 3" xfId="41" xr:uid="{00000000-0005-0000-0000-000029000000}"/>
    <cellStyle name="Normal 4 3 2" xfId="42" xr:uid="{00000000-0005-0000-0000-00002A000000}"/>
    <cellStyle name="Normal 4 4" xfId="43" xr:uid="{00000000-0005-0000-0000-00002B000000}"/>
    <cellStyle name="Normal 5" xfId="44" xr:uid="{00000000-0005-0000-0000-00002C000000}"/>
    <cellStyle name="Normal 6" xfId="45" xr:uid="{00000000-0005-0000-0000-00002D000000}"/>
    <cellStyle name="Normal 7" xfId="46" xr:uid="{00000000-0005-0000-0000-00002E000000}"/>
    <cellStyle name="Normal 7 2" xfId="47" xr:uid="{00000000-0005-0000-0000-00002F000000}"/>
    <cellStyle name="Normal 8" xfId="48" xr:uid="{00000000-0005-0000-0000-000030000000}"/>
    <cellStyle name="Normal 8 2" xfId="49" xr:uid="{00000000-0005-0000-0000-000031000000}"/>
    <cellStyle name="Percent 2" xfId="50" xr:uid="{00000000-0005-0000-0000-000032000000}"/>
    <cellStyle name="Percent 2 2" xfId="51" xr:uid="{00000000-0005-0000-0000-000033000000}"/>
    <cellStyle name="Percent 2 2 2" xfId="52" xr:uid="{00000000-0005-0000-0000-000034000000}"/>
    <cellStyle name="Percent 2 2 3" xfId="53" xr:uid="{00000000-0005-0000-0000-000035000000}"/>
    <cellStyle name="Percent 2 3" xfId="54" xr:uid="{00000000-0005-0000-0000-000036000000}"/>
    <cellStyle name="Percent 2 4" xfId="55" xr:uid="{00000000-0005-0000-0000-000037000000}"/>
    <cellStyle name="Percent 3" xfId="56" xr:uid="{00000000-0005-0000-0000-000038000000}"/>
    <cellStyle name="Percent 4" xfId="57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ildrens%20Services\CS%20Finance\Educate\1-SCHOOLS\Schools\19-20%20Files\Models%20-%20SF%20Review%20Group\201920_APT_211_Tower_Hamlets_Model%201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7-18 funding floor baselines"/>
      <sheetName val="18-19 submitted baselines"/>
      <sheetName val="18-19 HN places"/>
      <sheetName val="Proposed Free Schools"/>
      <sheetName val="Inputs &amp; Adjustments"/>
      <sheetName val="Local Factors"/>
      <sheetName val="Adjusted Factors"/>
      <sheetName val="17-18 FF final baselines"/>
      <sheetName val="18-19 final baselines"/>
      <sheetName val="Commentary"/>
      <sheetName val="Proforma"/>
      <sheetName val="ProformaAggregation"/>
      <sheetName val="De Delegation"/>
      <sheetName val="Education Functions"/>
      <sheetName val="New ISB"/>
      <sheetName val="School level SB"/>
      <sheetName val="Recoupment"/>
      <sheetName val="Validation sheet"/>
      <sheetName val="201920_APT_211_Tower_Hamlets_Mo"/>
    </sheetNames>
    <sheetDataSet>
      <sheetData sheetId="0"/>
      <sheetData sheetId="1">
        <row r="7">
          <cell r="T7" t="str">
            <v>19-20</v>
          </cell>
        </row>
      </sheetData>
      <sheetData sheetId="2"/>
      <sheetData sheetId="3"/>
      <sheetData sheetId="4"/>
      <sheetData sheetId="5"/>
      <sheetData sheetId="6"/>
      <sheetData sheetId="7">
        <row r="6">
          <cell r="CZ6" t="str">
            <v>School closed prior to 1 April 2019</v>
          </cell>
        </row>
        <row r="7">
          <cell r="CZ7" t="str">
            <v>New School opening prior to 1 April 2019</v>
          </cell>
        </row>
        <row r="8">
          <cell r="CZ8" t="str">
            <v>New School opening after 1 April 2019</v>
          </cell>
        </row>
        <row r="9">
          <cell r="CZ9" t="str">
            <v>Amalgamation of schools by 1 April 2019</v>
          </cell>
        </row>
        <row r="10">
          <cell r="CZ10" t="str">
            <v>Change in pupil numbers/factors</v>
          </cell>
        </row>
        <row r="11">
          <cell r="CZ11" t="str">
            <v>Conversion to academy status prior to 7 January 2019</v>
          </cell>
        </row>
        <row r="12">
          <cell r="CZ12" t="str">
            <v>New Academy/Free School</v>
          </cell>
        </row>
        <row r="13">
          <cell r="CZ13" t="str">
            <v>Other</v>
          </cell>
        </row>
      </sheetData>
      <sheetData sheetId="8">
        <row r="1">
          <cell r="M1">
            <v>0</v>
          </cell>
        </row>
        <row r="5">
          <cell r="AA5">
            <v>0</v>
          </cell>
        </row>
      </sheetData>
      <sheetData sheetId="9">
        <row r="1">
          <cell r="F1">
            <v>0</v>
          </cell>
        </row>
      </sheetData>
      <sheetData sheetId="10">
        <row r="1">
          <cell r="H1">
            <v>5563.4137000000001</v>
          </cell>
        </row>
      </sheetData>
      <sheetData sheetId="11">
        <row r="1">
          <cell r="H1">
            <v>0</v>
          </cell>
        </row>
      </sheetData>
      <sheetData sheetId="12"/>
      <sheetData sheetId="13">
        <row r="9">
          <cell r="E9" t="str">
            <v>No</v>
          </cell>
        </row>
        <row r="11">
          <cell r="D11">
            <v>0</v>
          </cell>
          <cell r="E11">
            <v>0</v>
          </cell>
          <cell r="G11">
            <v>0</v>
          </cell>
          <cell r="I11">
            <v>0</v>
          </cell>
        </row>
        <row r="14">
          <cell r="E14" t="str">
            <v>No</v>
          </cell>
        </row>
        <row r="16">
          <cell r="E16">
            <v>4598.1161999999995</v>
          </cell>
          <cell r="L16">
            <v>0</v>
          </cell>
        </row>
        <row r="17">
          <cell r="E17">
            <v>6437.1656999999996</v>
          </cell>
          <cell r="L17">
            <v>0</v>
          </cell>
        </row>
        <row r="18">
          <cell r="E18">
            <v>6437.1656999999996</v>
          </cell>
          <cell r="L18">
            <v>0</v>
          </cell>
        </row>
        <row r="20">
          <cell r="E20">
            <v>0</v>
          </cell>
          <cell r="F20">
            <v>0</v>
          </cell>
          <cell r="L20">
            <v>0</v>
          </cell>
          <cell r="M20">
            <v>0</v>
          </cell>
        </row>
        <row r="21">
          <cell r="E21">
            <v>733.8</v>
          </cell>
          <cell r="F21">
            <v>770.55</v>
          </cell>
          <cell r="L21">
            <v>0</v>
          </cell>
          <cell r="M21">
            <v>0</v>
          </cell>
        </row>
        <row r="22">
          <cell r="E22">
            <v>39.6</v>
          </cell>
          <cell r="F22">
            <v>58.42</v>
          </cell>
          <cell r="L22">
            <v>0</v>
          </cell>
          <cell r="M22">
            <v>0</v>
          </cell>
        </row>
        <row r="23">
          <cell r="E23">
            <v>47.52</v>
          </cell>
          <cell r="F23">
            <v>77.22</v>
          </cell>
          <cell r="L23">
            <v>0</v>
          </cell>
          <cell r="M23">
            <v>0</v>
          </cell>
        </row>
        <row r="24">
          <cell r="E24">
            <v>71.28</v>
          </cell>
          <cell r="F24">
            <v>101.97</v>
          </cell>
          <cell r="L24">
            <v>0</v>
          </cell>
          <cell r="M24">
            <v>0</v>
          </cell>
        </row>
        <row r="25">
          <cell r="E25">
            <v>71.28</v>
          </cell>
          <cell r="F25">
            <v>101.97</v>
          </cell>
          <cell r="L25">
            <v>0</v>
          </cell>
          <cell r="M25">
            <v>0</v>
          </cell>
        </row>
        <row r="26">
          <cell r="E26">
            <v>83.16</v>
          </cell>
          <cell r="F26">
            <v>118.8</v>
          </cell>
          <cell r="L26">
            <v>0</v>
          </cell>
          <cell r="M26">
            <v>0</v>
          </cell>
        </row>
        <row r="27">
          <cell r="E27">
            <v>113.85</v>
          </cell>
          <cell r="F27">
            <v>160.38</v>
          </cell>
          <cell r="L27">
            <v>0</v>
          </cell>
          <cell r="M27">
            <v>0</v>
          </cell>
        </row>
        <row r="29">
          <cell r="E29">
            <v>0</v>
          </cell>
          <cell r="L29">
            <v>0</v>
          </cell>
        </row>
        <row r="30">
          <cell r="D30" t="str">
            <v>EAL 3 Primary</v>
          </cell>
          <cell r="E30">
            <v>861.77</v>
          </cell>
          <cell r="L30">
            <v>0</v>
          </cell>
        </row>
        <row r="31">
          <cell r="D31" t="str">
            <v>EAL 3 Secondary</v>
          </cell>
          <cell r="F31">
            <v>3542.95</v>
          </cell>
          <cell r="M31">
            <v>0</v>
          </cell>
        </row>
        <row r="32">
          <cell r="E32">
            <v>0</v>
          </cell>
          <cell r="F32">
            <v>0</v>
          </cell>
          <cell r="L32">
            <v>0</v>
          </cell>
          <cell r="M32">
            <v>0</v>
          </cell>
        </row>
        <row r="34">
          <cell r="F34">
            <v>523.86</v>
          </cell>
          <cell r="L34">
            <v>0</v>
          </cell>
        </row>
        <row r="35">
          <cell r="D35" t="str">
            <v>Low Attainment % old FSP 78</v>
          </cell>
        </row>
        <row r="36">
          <cell r="F36">
            <v>1336.81</v>
          </cell>
          <cell r="M36">
            <v>0</v>
          </cell>
        </row>
        <row r="44">
          <cell r="F44">
            <v>100000</v>
          </cell>
          <cell r="G44">
            <v>100000</v>
          </cell>
          <cell r="L44">
            <v>0</v>
          </cell>
          <cell r="M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L45">
            <v>0</v>
          </cell>
          <cell r="M45">
            <v>0</v>
          </cell>
        </row>
        <row r="47">
          <cell r="D47">
            <v>0</v>
          </cell>
          <cell r="G47">
            <v>0</v>
          </cell>
          <cell r="K47" t="str">
            <v>Fixed</v>
          </cell>
        </row>
        <row r="48">
          <cell r="D48">
            <v>0</v>
          </cell>
          <cell r="G48">
            <v>0</v>
          </cell>
          <cell r="K48" t="str">
            <v>Fixed</v>
          </cell>
        </row>
        <row r="49">
          <cell r="D49">
            <v>0</v>
          </cell>
          <cell r="G49">
            <v>0</v>
          </cell>
          <cell r="K49" t="str">
            <v>Fixed</v>
          </cell>
        </row>
        <row r="50">
          <cell r="D50">
            <v>0</v>
          </cell>
          <cell r="G50">
            <v>0</v>
          </cell>
          <cell r="K50" t="str">
            <v>Fixed</v>
          </cell>
        </row>
        <row r="52">
          <cell r="L52">
            <v>0</v>
          </cell>
        </row>
        <row r="53">
          <cell r="L53">
            <v>0</v>
          </cell>
        </row>
        <row r="54">
          <cell r="L54">
            <v>0</v>
          </cell>
        </row>
        <row r="58">
          <cell r="L58">
            <v>0</v>
          </cell>
        </row>
        <row r="59">
          <cell r="L59">
            <v>0</v>
          </cell>
        </row>
        <row r="60">
          <cell r="L60">
            <v>0</v>
          </cell>
        </row>
        <row r="61">
          <cell r="L61">
            <v>0</v>
          </cell>
        </row>
        <row r="62">
          <cell r="L62">
            <v>0</v>
          </cell>
        </row>
        <row r="63">
          <cell r="L63">
            <v>0</v>
          </cell>
        </row>
        <row r="70">
          <cell r="H70" t="str">
            <v>No</v>
          </cell>
        </row>
        <row r="73">
          <cell r="H73">
            <v>4.071905579395913E-3</v>
          </cell>
        </row>
        <row r="74">
          <cell r="J74" t="str">
            <v>Yes</v>
          </cell>
        </row>
        <row r="75">
          <cell r="J75" t="str">
            <v>No</v>
          </cell>
        </row>
        <row r="76">
          <cell r="D76">
            <v>0.03</v>
          </cell>
          <cell r="G76">
            <v>1</v>
          </cell>
        </row>
      </sheetData>
      <sheetData sheetId="14"/>
      <sheetData sheetId="15">
        <row r="1">
          <cell r="B1" t="str">
            <v>Please enter primary and secondary unit rates against appropriate indicators. For the sparsity factor only please enter percentages.  Academies cannot de-delegate.</v>
          </cell>
        </row>
        <row r="8">
          <cell r="X8">
            <v>0</v>
          </cell>
        </row>
        <row r="9">
          <cell r="Y9">
            <v>0</v>
          </cell>
        </row>
        <row r="10">
          <cell r="X10">
            <v>0</v>
          </cell>
          <cell r="Y10">
            <v>0</v>
          </cell>
        </row>
        <row r="11">
          <cell r="X11">
            <v>0</v>
          </cell>
          <cell r="Y11">
            <v>0</v>
          </cell>
        </row>
        <row r="12">
          <cell r="X12">
            <v>0</v>
          </cell>
          <cell r="Y12">
            <v>0</v>
          </cell>
        </row>
        <row r="13">
          <cell r="X13">
            <v>0</v>
          </cell>
          <cell r="Y13">
            <v>0</v>
          </cell>
        </row>
        <row r="14">
          <cell r="X14">
            <v>0</v>
          </cell>
          <cell r="Y14">
            <v>0</v>
          </cell>
        </row>
        <row r="15">
          <cell r="X15">
            <v>0</v>
          </cell>
          <cell r="Y15">
            <v>0</v>
          </cell>
        </row>
        <row r="16">
          <cell r="X16">
            <v>0</v>
          </cell>
          <cell r="Y16">
            <v>0</v>
          </cell>
        </row>
        <row r="17">
          <cell r="X17">
            <v>0</v>
          </cell>
          <cell r="Y17">
            <v>0</v>
          </cell>
        </row>
        <row r="18">
          <cell r="X18">
            <v>0</v>
          </cell>
          <cell r="Y18">
            <v>0</v>
          </cell>
        </row>
        <row r="19">
          <cell r="X19">
            <v>0</v>
          </cell>
        </row>
        <row r="20">
          <cell r="Y20">
            <v>0</v>
          </cell>
        </row>
        <row r="21">
          <cell r="X21">
            <v>0</v>
          </cell>
        </row>
        <row r="22">
          <cell r="Y22">
            <v>0</v>
          </cell>
        </row>
        <row r="23">
          <cell r="X23">
            <v>0</v>
          </cell>
          <cell r="Y23">
            <v>0</v>
          </cell>
        </row>
        <row r="24">
          <cell r="X24">
            <v>0</v>
          </cell>
          <cell r="Y24">
            <v>0</v>
          </cell>
        </row>
        <row r="26">
          <cell r="X26">
            <v>0</v>
          </cell>
          <cell r="Y26">
            <v>0</v>
          </cell>
        </row>
      </sheetData>
      <sheetData sheetId="16">
        <row r="11">
          <cell r="B11">
            <v>2112002</v>
          </cell>
        </row>
      </sheetData>
      <sheetData sheetId="17">
        <row r="5">
          <cell r="AI5">
            <v>2966891.1983650001</v>
          </cell>
        </row>
      </sheetData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3"/>
  <sheetViews>
    <sheetView tabSelected="1" topLeftCell="F1" zoomScaleNormal="100" workbookViewId="0">
      <selection activeCell="W1" sqref="W1:Y1"/>
    </sheetView>
  </sheetViews>
  <sheetFormatPr defaultRowHeight="15" x14ac:dyDescent="0.25"/>
  <cols>
    <col min="2" max="2" width="45.42578125" customWidth="1"/>
    <col min="3" max="3" width="7.85546875" style="1" customWidth="1"/>
    <col min="4" max="4" width="2.140625" style="1" customWidth="1"/>
    <col min="5" max="6" width="11.140625" style="1" customWidth="1"/>
    <col min="7" max="7" width="11.140625" style="1" bestFit="1" customWidth="1"/>
    <col min="8" max="8" width="2.140625" style="1" customWidth="1"/>
    <col min="9" max="11" width="11.140625" style="1" bestFit="1" customWidth="1"/>
    <col min="12" max="12" width="2.140625" style="1" customWidth="1"/>
    <col min="13" max="13" width="9.140625" style="1"/>
    <col min="14" max="14" width="9.140625" style="5"/>
    <col min="15" max="15" width="2.140625" style="1" customWidth="1"/>
    <col min="16" max="18" width="11.140625" style="1" bestFit="1" customWidth="1"/>
    <col min="19" max="19" width="2.140625" style="1" customWidth="1"/>
    <col min="20" max="20" width="9.140625" style="1"/>
    <col min="21" max="21" width="9.140625" style="5"/>
    <col min="22" max="22" width="2.140625" style="1" customWidth="1"/>
    <col min="23" max="25" width="11.140625" style="1" bestFit="1" customWidth="1"/>
    <col min="26" max="26" width="2.140625" style="1" customWidth="1"/>
    <col min="27" max="27" width="11.140625" style="1" bestFit="1" customWidth="1"/>
    <col min="28" max="28" width="10.140625" style="5" bestFit="1" customWidth="1"/>
    <col min="29" max="29" width="2.140625" style="1" customWidth="1"/>
    <col min="30" max="32" width="11.140625" style="1" bestFit="1" customWidth="1"/>
    <col min="33" max="33" width="2.140625" style="1" customWidth="1"/>
    <col min="34" max="34" width="11.140625" style="1" bestFit="1" customWidth="1"/>
    <col min="35" max="35" width="10.140625" style="5" bestFit="1" customWidth="1"/>
    <col min="36" max="36" width="2.140625" style="1" customWidth="1"/>
  </cols>
  <sheetData>
    <row r="1" spans="1:36" ht="30.75" customHeight="1" x14ac:dyDescent="0.25">
      <c r="D1" s="2"/>
      <c r="E1" s="9" t="s">
        <v>0</v>
      </c>
      <c r="F1" s="9"/>
      <c r="G1" s="9"/>
      <c r="H1" s="2"/>
      <c r="I1" s="9" t="s">
        <v>1</v>
      </c>
      <c r="J1" s="9"/>
      <c r="K1" s="9"/>
      <c r="L1" s="2"/>
      <c r="M1" s="9" t="s">
        <v>2</v>
      </c>
      <c r="N1" s="9"/>
      <c r="O1" s="2"/>
      <c r="P1" s="9" t="s">
        <v>3</v>
      </c>
      <c r="Q1" s="9"/>
      <c r="R1" s="9"/>
      <c r="S1" s="2"/>
      <c r="T1" s="9" t="s">
        <v>2</v>
      </c>
      <c r="U1" s="9"/>
      <c r="V1" s="2"/>
      <c r="W1" s="9" t="s">
        <v>4</v>
      </c>
      <c r="X1" s="9"/>
      <c r="Y1" s="9"/>
      <c r="Z1" s="2"/>
      <c r="AA1" s="9" t="s">
        <v>2</v>
      </c>
      <c r="AB1" s="9"/>
      <c r="AC1" s="2"/>
      <c r="AD1" s="9" t="s">
        <v>5</v>
      </c>
      <c r="AE1" s="9"/>
      <c r="AF1" s="9"/>
      <c r="AG1" s="2"/>
      <c r="AH1" s="9" t="s">
        <v>2</v>
      </c>
      <c r="AI1" s="9"/>
      <c r="AJ1" s="2"/>
    </row>
    <row r="2" spans="1:36" ht="45" x14ac:dyDescent="0.25">
      <c r="A2" t="s">
        <v>6</v>
      </c>
      <c r="B2" t="s">
        <v>7</v>
      </c>
      <c r="C2" s="3" t="s">
        <v>8</v>
      </c>
      <c r="D2" s="4"/>
      <c r="E2" s="3" t="s">
        <v>9</v>
      </c>
      <c r="F2" s="3" t="s">
        <v>10</v>
      </c>
      <c r="G2" s="3" t="s">
        <v>11</v>
      </c>
      <c r="H2" s="4"/>
      <c r="I2" s="3" t="s">
        <v>9</v>
      </c>
      <c r="J2" s="3" t="s">
        <v>10</v>
      </c>
      <c r="K2" s="3" t="s">
        <v>11</v>
      </c>
      <c r="L2" s="4"/>
      <c r="M2" s="1" t="s">
        <v>12</v>
      </c>
      <c r="N2" s="5" t="s">
        <v>13</v>
      </c>
      <c r="O2" s="4"/>
      <c r="P2" s="3" t="s">
        <v>9</v>
      </c>
      <c r="Q2" s="3" t="s">
        <v>14</v>
      </c>
      <c r="R2" s="3" t="s">
        <v>11</v>
      </c>
      <c r="S2" s="4"/>
      <c r="T2" s="1" t="s">
        <v>12</v>
      </c>
      <c r="U2" s="5" t="s">
        <v>13</v>
      </c>
      <c r="V2" s="4"/>
      <c r="W2" s="3" t="s">
        <v>9</v>
      </c>
      <c r="X2" s="3" t="s">
        <v>10</v>
      </c>
      <c r="Y2" s="3" t="s">
        <v>11</v>
      </c>
      <c r="Z2" s="4"/>
      <c r="AA2" s="1" t="s">
        <v>12</v>
      </c>
      <c r="AB2" s="5" t="s">
        <v>13</v>
      </c>
      <c r="AC2" s="4"/>
      <c r="AD2" s="3" t="s">
        <v>9</v>
      </c>
      <c r="AE2" s="3" t="s">
        <v>14</v>
      </c>
      <c r="AF2" s="3" t="s">
        <v>11</v>
      </c>
      <c r="AG2" s="4"/>
      <c r="AH2" s="1" t="s">
        <v>12</v>
      </c>
      <c r="AI2" s="5" t="s">
        <v>13</v>
      </c>
      <c r="AJ2" s="4"/>
    </row>
    <row r="3" spans="1:36" x14ac:dyDescent="0.25">
      <c r="C3" s="6"/>
      <c r="D3" s="7"/>
      <c r="E3" s="6" t="s">
        <v>15</v>
      </c>
      <c r="F3" s="6" t="s">
        <v>15</v>
      </c>
      <c r="G3" s="6" t="s">
        <v>15</v>
      </c>
      <c r="H3" s="7"/>
      <c r="I3" s="6" t="s">
        <v>15</v>
      </c>
      <c r="J3" s="6" t="s">
        <v>15</v>
      </c>
      <c r="K3" s="6" t="s">
        <v>15</v>
      </c>
      <c r="L3" s="7"/>
      <c r="M3" s="6" t="s">
        <v>15</v>
      </c>
      <c r="N3" s="8" t="s">
        <v>15</v>
      </c>
      <c r="O3" s="7"/>
      <c r="P3" s="6" t="s">
        <v>15</v>
      </c>
      <c r="Q3" s="6" t="s">
        <v>15</v>
      </c>
      <c r="R3" s="6" t="s">
        <v>15</v>
      </c>
      <c r="S3" s="7"/>
      <c r="T3" s="6" t="s">
        <v>15</v>
      </c>
      <c r="U3" s="8" t="s">
        <v>15</v>
      </c>
      <c r="V3" s="7"/>
      <c r="W3" s="6" t="s">
        <v>15</v>
      </c>
      <c r="X3" s="6" t="s">
        <v>15</v>
      </c>
      <c r="Y3" s="6" t="s">
        <v>15</v>
      </c>
      <c r="Z3" s="7"/>
      <c r="AA3" s="6" t="s">
        <v>15</v>
      </c>
      <c r="AB3" s="8" t="s">
        <v>15</v>
      </c>
      <c r="AC3" s="7"/>
      <c r="AD3" s="6" t="s">
        <v>15</v>
      </c>
      <c r="AE3" s="6" t="s">
        <v>15</v>
      </c>
      <c r="AF3" s="6" t="s">
        <v>15</v>
      </c>
      <c r="AG3" s="7"/>
      <c r="AH3" s="6" t="s">
        <v>15</v>
      </c>
      <c r="AI3" s="8" t="s">
        <v>15</v>
      </c>
      <c r="AJ3" s="7"/>
    </row>
    <row r="4" spans="1:36" x14ac:dyDescent="0.25">
      <c r="C4" s="1">
        <f>SUM(C5:C93)</f>
        <v>37786.416666666672</v>
      </c>
      <c r="D4" s="2"/>
      <c r="E4" s="1">
        <f t="shared" ref="E4:F4" si="0">SUM(E5:E93)</f>
        <v>247122898.51746631</v>
      </c>
      <c r="F4" s="1">
        <f t="shared" si="0"/>
        <v>3117715.6517199846</v>
      </c>
      <c r="G4" s="1">
        <f>SUM(G5:G93)</f>
        <v>250240614.16918623</v>
      </c>
      <c r="H4" s="2"/>
      <c r="I4" s="1">
        <f t="shared" ref="I4:J4" si="1">SUM(I5:I93)</f>
        <v>246857826.10746628</v>
      </c>
      <c r="J4" s="1">
        <f t="shared" si="1"/>
        <v>4314017.8332356438</v>
      </c>
      <c r="K4" s="1">
        <f>SUM(K5:K93)</f>
        <v>251171843.94070193</v>
      </c>
      <c r="L4" s="2"/>
      <c r="M4" s="1">
        <f>SUM(M5:M93)</f>
        <v>931229.77151565999</v>
      </c>
      <c r="O4" s="2"/>
      <c r="P4" s="1">
        <f>SUM(P5:P93)</f>
        <v>246857826.10746628</v>
      </c>
      <c r="Q4" s="1">
        <f t="shared" ref="Q4:T4" si="2">SUM(Q5:Q93)</f>
        <v>4802033.9892828176</v>
      </c>
      <c r="R4" s="1">
        <f t="shared" si="2"/>
        <v>251659860.09674901</v>
      </c>
      <c r="S4" s="2"/>
      <c r="T4" s="1">
        <f t="shared" si="2"/>
        <v>1419245.92756283</v>
      </c>
      <c r="V4" s="2"/>
      <c r="W4" s="1">
        <f t="shared" ref="W4:Y4" si="3">SUM(W5:W93)</f>
        <v>222094163.78495619</v>
      </c>
      <c r="X4" s="1">
        <f t="shared" si="3"/>
        <v>29077687.198878046</v>
      </c>
      <c r="Y4" s="1">
        <f t="shared" si="3"/>
        <v>251171850.98383424</v>
      </c>
      <c r="Z4" s="2"/>
      <c r="AA4" s="1">
        <f t="shared" ref="AA4" si="4">SUM(AA5:AA93)</f>
        <v>931236.81464794767</v>
      </c>
      <c r="AC4" s="2"/>
      <c r="AD4" s="1">
        <f t="shared" ref="AD4:AF4" si="5">SUM(AD5:AD93)</f>
        <v>222094163.78495619</v>
      </c>
      <c r="AE4" s="1">
        <f t="shared" si="5"/>
        <v>30218810.451614723</v>
      </c>
      <c r="AF4" s="1">
        <f t="shared" si="5"/>
        <v>252312974.23657089</v>
      </c>
      <c r="AG4" s="2"/>
      <c r="AH4" s="1">
        <f t="shared" ref="AH4" si="6">SUM(AH5:AH93)</f>
        <v>2072360.067384606</v>
      </c>
      <c r="AJ4" s="2"/>
    </row>
    <row r="5" spans="1:36" x14ac:dyDescent="0.25">
      <c r="A5">
        <v>2112002</v>
      </c>
      <c r="B5" t="s">
        <v>62</v>
      </c>
      <c r="C5" s="1">
        <v>614</v>
      </c>
      <c r="D5" s="2"/>
      <c r="E5" s="1">
        <v>3586978.1763352035</v>
      </c>
      <c r="F5" s="1">
        <v>0</v>
      </c>
      <c r="G5" s="1">
        <f t="shared" ref="G5:G36" si="7">SUM(E5:F5)</f>
        <v>3586978.1763352035</v>
      </c>
      <c r="H5" s="2"/>
      <c r="I5" s="1">
        <v>3586978.1763352035</v>
      </c>
      <c r="J5" s="1">
        <v>14198.645856104344</v>
      </c>
      <c r="K5" s="1">
        <f t="shared" ref="K5:K36" si="8">SUM(I5:J5)</f>
        <v>3601176.8221913078</v>
      </c>
      <c r="L5" s="2"/>
      <c r="M5" s="1">
        <f t="shared" ref="M5:M36" si="9">K5-G5</f>
        <v>14198.645856104326</v>
      </c>
      <c r="N5" s="5">
        <f t="shared" ref="N5:N36" si="10">M5/C5</f>
        <v>23.124830384534732</v>
      </c>
      <c r="O5" s="2"/>
      <c r="P5" s="1">
        <v>3586978.1763352035</v>
      </c>
      <c r="Q5" s="1">
        <v>0</v>
      </c>
      <c r="R5" s="1">
        <f t="shared" ref="R5:R36" si="11">SUM(P5:Q5)</f>
        <v>3586978.1763352035</v>
      </c>
      <c r="S5" s="2"/>
      <c r="T5" s="1">
        <f t="shared" ref="T5:T36" si="12">R5-G5</f>
        <v>0</v>
      </c>
      <c r="U5" s="5">
        <f t="shared" ref="U5:U36" si="13">T5/C5</f>
        <v>0</v>
      </c>
      <c r="V5" s="2"/>
      <c r="W5" s="1">
        <v>3212356.4497464984</v>
      </c>
      <c r="X5" s="1">
        <v>389205.72594781819</v>
      </c>
      <c r="Y5" s="1">
        <f t="shared" ref="Y5:Y36" si="14">SUM(W5:X5)</f>
        <v>3601562.1756943166</v>
      </c>
      <c r="Z5" s="2"/>
      <c r="AA5" s="1">
        <f t="shared" ref="AA5:AA36" si="15">Y5-G5</f>
        <v>14583.999359113164</v>
      </c>
      <c r="AB5" s="5">
        <f t="shared" ref="AB5:AB36" si="16">AA5/C5</f>
        <v>23.752441952953035</v>
      </c>
      <c r="AC5" s="2"/>
      <c r="AD5" s="1">
        <v>3212356.4497464984</v>
      </c>
      <c r="AE5" s="1">
        <v>368856.52891550149</v>
      </c>
      <c r="AF5" s="1">
        <f t="shared" ref="AF5:AF36" si="17">SUM(AD5:AE5)</f>
        <v>3581212.978662</v>
      </c>
      <c r="AG5" s="2"/>
      <c r="AH5" s="1">
        <f t="shared" ref="AH5:AH36" si="18">AF5-G5</f>
        <v>-5765.1976732034236</v>
      </c>
      <c r="AI5" s="5">
        <f t="shared" ref="AI5:AI36" si="19">AH5/C5</f>
        <v>-9.3895727576602983</v>
      </c>
      <c r="AJ5" s="2"/>
    </row>
    <row r="6" spans="1:36" x14ac:dyDescent="0.25">
      <c r="A6">
        <v>2112003</v>
      </c>
      <c r="B6" t="s">
        <v>56</v>
      </c>
      <c r="C6" s="1">
        <v>401</v>
      </c>
      <c r="D6" s="2"/>
      <c r="E6" s="1">
        <v>2384910.636190908</v>
      </c>
      <c r="F6" s="1">
        <v>0</v>
      </c>
      <c r="G6" s="1">
        <f t="shared" si="7"/>
        <v>2384910.636190908</v>
      </c>
      <c r="H6" s="2"/>
      <c r="I6" s="1">
        <v>2384910.6361909085</v>
      </c>
      <c r="J6" s="1">
        <v>9303.9403770552708</v>
      </c>
      <c r="K6" s="1">
        <f t="shared" si="8"/>
        <v>2394214.5765679637</v>
      </c>
      <c r="L6" s="2"/>
      <c r="M6" s="1">
        <f t="shared" si="9"/>
        <v>9303.9403770556673</v>
      </c>
      <c r="N6" s="5">
        <f t="shared" si="10"/>
        <v>23.201846326822114</v>
      </c>
      <c r="O6" s="2"/>
      <c r="P6" s="1">
        <v>2384910.6361909085</v>
      </c>
      <c r="Q6" s="1">
        <v>0</v>
      </c>
      <c r="R6" s="1">
        <f t="shared" si="11"/>
        <v>2384910.6361909085</v>
      </c>
      <c r="S6" s="2"/>
      <c r="T6" s="1">
        <f t="shared" si="12"/>
        <v>0</v>
      </c>
      <c r="U6" s="5">
        <f t="shared" si="13"/>
        <v>0</v>
      </c>
      <c r="V6" s="2"/>
      <c r="W6" s="1">
        <v>2142969.1920175543</v>
      </c>
      <c r="X6" s="1">
        <v>251454.28124534281</v>
      </c>
      <c r="Y6" s="1">
        <f t="shared" si="14"/>
        <v>2394423.4732628972</v>
      </c>
      <c r="Z6" s="2"/>
      <c r="AA6" s="1">
        <f t="shared" si="15"/>
        <v>9512.8370719891973</v>
      </c>
      <c r="AB6" s="5">
        <f t="shared" si="16"/>
        <v>23.722785715683784</v>
      </c>
      <c r="AC6" s="2"/>
      <c r="AD6" s="1">
        <v>2142969.1920175543</v>
      </c>
      <c r="AE6" s="1">
        <v>209711.97191044595</v>
      </c>
      <c r="AF6" s="1">
        <f t="shared" si="17"/>
        <v>2352681.1639280003</v>
      </c>
      <c r="AG6" s="2"/>
      <c r="AH6" s="1">
        <f t="shared" si="18"/>
        <v>-32229.472262907773</v>
      </c>
      <c r="AI6" s="5">
        <f t="shared" si="19"/>
        <v>-80.372748785306172</v>
      </c>
      <c r="AJ6" s="2"/>
    </row>
    <row r="7" spans="1:36" x14ac:dyDescent="0.25">
      <c r="A7">
        <v>2112004</v>
      </c>
      <c r="B7" t="s">
        <v>21</v>
      </c>
      <c r="C7" s="1">
        <v>621</v>
      </c>
      <c r="D7" s="2"/>
      <c r="E7" s="1">
        <v>3586946.5545039605</v>
      </c>
      <c r="F7" s="1">
        <v>0</v>
      </c>
      <c r="G7" s="1">
        <f t="shared" si="7"/>
        <v>3586946.5545039605</v>
      </c>
      <c r="H7" s="2"/>
      <c r="I7" s="1">
        <v>3586946.5545039601</v>
      </c>
      <c r="J7" s="1">
        <v>10036.601412668702</v>
      </c>
      <c r="K7" s="1">
        <f t="shared" si="8"/>
        <v>3596983.1559166289</v>
      </c>
      <c r="L7" s="2"/>
      <c r="M7" s="1">
        <f t="shared" si="9"/>
        <v>10036.601412668359</v>
      </c>
      <c r="N7" s="5">
        <f t="shared" si="10"/>
        <v>16.161999054216359</v>
      </c>
      <c r="O7" s="2"/>
      <c r="P7" s="1">
        <v>3586946.5545039601</v>
      </c>
      <c r="Q7" s="1">
        <v>0</v>
      </c>
      <c r="R7" s="1">
        <f t="shared" si="11"/>
        <v>3586946.5545039601</v>
      </c>
      <c r="S7" s="2"/>
      <c r="T7" s="1">
        <f t="shared" si="12"/>
        <v>0</v>
      </c>
      <c r="U7" s="5">
        <f t="shared" si="13"/>
        <v>0</v>
      </c>
      <c r="V7" s="2"/>
      <c r="W7" s="1">
        <v>3189671.0734972539</v>
      </c>
      <c r="X7" s="1">
        <v>407718.14479440963</v>
      </c>
      <c r="Y7" s="1">
        <f t="shared" si="14"/>
        <v>3597389.2182916636</v>
      </c>
      <c r="Z7" s="2"/>
      <c r="AA7" s="1">
        <f t="shared" si="15"/>
        <v>10442.66378770303</v>
      </c>
      <c r="AB7" s="5">
        <f t="shared" si="16"/>
        <v>16.815883716107937</v>
      </c>
      <c r="AC7" s="2"/>
      <c r="AD7" s="1">
        <v>3189671.0734972539</v>
      </c>
      <c r="AE7" s="1">
        <v>397425.76116474654</v>
      </c>
      <c r="AF7" s="1">
        <f t="shared" si="17"/>
        <v>3587096.8346620006</v>
      </c>
      <c r="AG7" s="2"/>
      <c r="AH7" s="1">
        <f t="shared" si="18"/>
        <v>150.28015804011375</v>
      </c>
      <c r="AI7" s="5">
        <f t="shared" si="19"/>
        <v>0.24199703388102053</v>
      </c>
      <c r="AJ7" s="2"/>
    </row>
    <row r="8" spans="1:36" x14ac:dyDescent="0.25">
      <c r="A8">
        <v>2112005</v>
      </c>
      <c r="B8" t="s">
        <v>58</v>
      </c>
      <c r="C8" s="1">
        <v>414</v>
      </c>
      <c r="D8" s="2"/>
      <c r="E8" s="1">
        <v>2452866.5680901869</v>
      </c>
      <c r="F8" s="1">
        <v>0</v>
      </c>
      <c r="G8" s="1">
        <f t="shared" si="7"/>
        <v>2452866.5680901869</v>
      </c>
      <c r="H8" s="2"/>
      <c r="I8" s="1">
        <v>2452866.5680901869</v>
      </c>
      <c r="J8" s="1">
        <v>9580.6505160336492</v>
      </c>
      <c r="K8" s="1">
        <f t="shared" si="8"/>
        <v>2462447.2186062206</v>
      </c>
      <c r="L8" s="2"/>
      <c r="M8" s="1">
        <f t="shared" si="9"/>
        <v>9580.6505160336383</v>
      </c>
      <c r="N8" s="5">
        <f t="shared" si="10"/>
        <v>23.141667913124731</v>
      </c>
      <c r="O8" s="2"/>
      <c r="P8" s="1">
        <v>2452866.5680901869</v>
      </c>
      <c r="Q8" s="1">
        <v>0</v>
      </c>
      <c r="R8" s="1">
        <f t="shared" si="11"/>
        <v>2452866.5680901869</v>
      </c>
      <c r="S8" s="2"/>
      <c r="T8" s="1">
        <f t="shared" si="12"/>
        <v>0</v>
      </c>
      <c r="U8" s="5">
        <f t="shared" si="13"/>
        <v>0</v>
      </c>
      <c r="V8" s="2"/>
      <c r="W8" s="1">
        <v>2198101.1744979643</v>
      </c>
      <c r="X8" s="1">
        <v>264564.91635483899</v>
      </c>
      <c r="Y8" s="1">
        <f t="shared" si="14"/>
        <v>2462666.0908528036</v>
      </c>
      <c r="Z8" s="2"/>
      <c r="AA8" s="1">
        <f t="shared" si="15"/>
        <v>9799.5227626166306</v>
      </c>
      <c r="AB8" s="5">
        <f t="shared" si="16"/>
        <v>23.67034483723824</v>
      </c>
      <c r="AC8" s="2"/>
      <c r="AD8" s="1">
        <v>2198101.1744979643</v>
      </c>
      <c r="AE8" s="1">
        <v>248029.00096803583</v>
      </c>
      <c r="AF8" s="1">
        <f t="shared" si="17"/>
        <v>2446130.1754660001</v>
      </c>
      <c r="AG8" s="2"/>
      <c r="AH8" s="1">
        <f t="shared" si="18"/>
        <v>-6736.3926241868176</v>
      </c>
      <c r="AI8" s="5">
        <f t="shared" si="19"/>
        <v>-16.271479768567193</v>
      </c>
      <c r="AJ8" s="2"/>
    </row>
    <row r="9" spans="1:36" x14ac:dyDescent="0.25">
      <c r="A9">
        <v>2112006</v>
      </c>
      <c r="B9" t="s">
        <v>84</v>
      </c>
      <c r="C9" s="1">
        <v>571</v>
      </c>
      <c r="D9" s="2"/>
      <c r="E9" s="1">
        <v>4304865.6722429274</v>
      </c>
      <c r="F9" s="1">
        <v>0</v>
      </c>
      <c r="G9" s="1">
        <f t="shared" si="7"/>
        <v>4304865.6722429274</v>
      </c>
      <c r="H9" s="2"/>
      <c r="I9" s="1">
        <v>4304865.6722429274</v>
      </c>
      <c r="J9" s="1">
        <v>17121.815948313892</v>
      </c>
      <c r="K9" s="1">
        <f t="shared" si="8"/>
        <v>4321987.4881912414</v>
      </c>
      <c r="L9" s="2"/>
      <c r="M9" s="1">
        <f t="shared" si="9"/>
        <v>17121.815948314033</v>
      </c>
      <c r="N9" s="5">
        <f t="shared" si="10"/>
        <v>29.985667159919497</v>
      </c>
      <c r="O9" s="2"/>
      <c r="P9" s="1">
        <v>4304865.6722429274</v>
      </c>
      <c r="Q9" s="1">
        <v>0</v>
      </c>
      <c r="R9" s="1">
        <f t="shared" si="11"/>
        <v>4304865.6722429274</v>
      </c>
      <c r="S9" s="2"/>
      <c r="T9" s="1">
        <f t="shared" si="12"/>
        <v>0</v>
      </c>
      <c r="U9" s="5">
        <f t="shared" si="13"/>
        <v>0</v>
      </c>
      <c r="V9" s="2"/>
      <c r="W9" s="1">
        <v>3869911.6973124794</v>
      </c>
      <c r="X9" s="1">
        <v>452566.52626079059</v>
      </c>
      <c r="Y9" s="1">
        <f t="shared" si="14"/>
        <v>4322478.2235732703</v>
      </c>
      <c r="Z9" s="2"/>
      <c r="AA9" s="1">
        <f t="shared" si="15"/>
        <v>17612.551330342889</v>
      </c>
      <c r="AB9" s="5">
        <f t="shared" si="16"/>
        <v>30.845098652089121</v>
      </c>
      <c r="AC9" s="2"/>
      <c r="AD9" s="1">
        <v>3869911.6973124794</v>
      </c>
      <c r="AE9" s="1">
        <v>411986.78609452059</v>
      </c>
      <c r="AF9" s="1">
        <f t="shared" si="17"/>
        <v>4281898.4834070001</v>
      </c>
      <c r="AG9" s="2"/>
      <c r="AH9" s="1">
        <f t="shared" si="18"/>
        <v>-22967.188835927285</v>
      </c>
      <c r="AI9" s="5">
        <f t="shared" si="19"/>
        <v>-40.222747523515388</v>
      </c>
      <c r="AJ9" s="2"/>
    </row>
    <row r="10" spans="1:36" x14ac:dyDescent="0.25">
      <c r="A10">
        <v>2112043</v>
      </c>
      <c r="B10" t="s">
        <v>88</v>
      </c>
      <c r="C10" s="1">
        <v>685</v>
      </c>
      <c r="D10" s="2"/>
      <c r="E10" s="1">
        <v>5092851.7795068845</v>
      </c>
      <c r="F10" s="1">
        <v>28752.519077248853</v>
      </c>
      <c r="G10" s="1">
        <f t="shared" si="7"/>
        <v>5121604.2985841334</v>
      </c>
      <c r="H10" s="2"/>
      <c r="I10" s="1">
        <v>5092851.7795068845</v>
      </c>
      <c r="J10" s="1">
        <v>49200.017654103591</v>
      </c>
      <c r="K10" s="1">
        <f t="shared" si="8"/>
        <v>5142051.7971609877</v>
      </c>
      <c r="L10" s="2"/>
      <c r="M10" s="1">
        <f t="shared" si="9"/>
        <v>20447.498576854356</v>
      </c>
      <c r="N10" s="5">
        <f t="shared" si="10"/>
        <v>29.850362885918766</v>
      </c>
      <c r="O10" s="2"/>
      <c r="P10" s="1">
        <v>5092851.7795068845</v>
      </c>
      <c r="Q10" s="1">
        <v>99461.715993115547</v>
      </c>
      <c r="R10" s="1">
        <f t="shared" si="11"/>
        <v>5192313.4955000002</v>
      </c>
      <c r="S10" s="2"/>
      <c r="T10" s="1">
        <f t="shared" si="12"/>
        <v>70709.196915866807</v>
      </c>
      <c r="U10" s="5">
        <f t="shared" si="13"/>
        <v>103.22510498666688</v>
      </c>
      <c r="V10" s="2"/>
      <c r="W10" s="1">
        <v>4510585.335202123</v>
      </c>
      <c r="X10" s="1">
        <v>632077.09001434152</v>
      </c>
      <c r="Y10" s="1">
        <f t="shared" si="14"/>
        <v>5142662.4252164643</v>
      </c>
      <c r="Z10" s="2"/>
      <c r="AA10" s="1">
        <f t="shared" si="15"/>
        <v>21058.126632330939</v>
      </c>
      <c r="AB10" s="5">
        <f t="shared" si="16"/>
        <v>30.741790704132757</v>
      </c>
      <c r="AC10" s="2"/>
      <c r="AD10" s="1">
        <v>4510585.335202123</v>
      </c>
      <c r="AE10" s="1">
        <v>711717.36029787769</v>
      </c>
      <c r="AF10" s="1">
        <f t="shared" si="17"/>
        <v>5222302.6955000004</v>
      </c>
      <c r="AG10" s="2"/>
      <c r="AH10" s="1">
        <f t="shared" si="18"/>
        <v>100698.39691586699</v>
      </c>
      <c r="AI10" s="5">
        <f t="shared" si="19"/>
        <v>147.00495900126569</v>
      </c>
      <c r="AJ10" s="2"/>
    </row>
    <row r="11" spans="1:36" x14ac:dyDescent="0.25">
      <c r="A11">
        <v>2112056</v>
      </c>
      <c r="B11" t="s">
        <v>42</v>
      </c>
      <c r="C11" s="1">
        <v>264</v>
      </c>
      <c r="D11" s="2"/>
      <c r="E11" s="1">
        <v>1629936.6660852155</v>
      </c>
      <c r="F11" s="1">
        <v>0</v>
      </c>
      <c r="G11" s="1">
        <f t="shared" si="7"/>
        <v>1629936.6660852155</v>
      </c>
      <c r="H11" s="2"/>
      <c r="I11" s="1">
        <v>1629936.6660852155</v>
      </c>
      <c r="J11" s="1">
        <v>6229.7576615995358</v>
      </c>
      <c r="K11" s="1">
        <f t="shared" si="8"/>
        <v>1636166.423746815</v>
      </c>
      <c r="L11" s="2"/>
      <c r="M11" s="1">
        <f t="shared" si="9"/>
        <v>6229.757661599433</v>
      </c>
      <c r="N11" s="5">
        <f t="shared" si="10"/>
        <v>23.597566899997851</v>
      </c>
      <c r="O11" s="2"/>
      <c r="P11" s="1">
        <v>1629936.6660852155</v>
      </c>
      <c r="Q11" s="1">
        <v>0</v>
      </c>
      <c r="R11" s="1">
        <f t="shared" si="11"/>
        <v>1629936.6660852155</v>
      </c>
      <c r="S11" s="2"/>
      <c r="T11" s="1">
        <f t="shared" si="12"/>
        <v>0</v>
      </c>
      <c r="U11" s="5">
        <f t="shared" si="13"/>
        <v>0</v>
      </c>
      <c r="V11" s="2"/>
      <c r="W11" s="1">
        <v>1425725.2733064808</v>
      </c>
      <c r="X11" s="1">
        <v>210539.22116875529</v>
      </c>
      <c r="Y11" s="1">
        <f t="shared" si="14"/>
        <v>1636264.4944752362</v>
      </c>
      <c r="Z11" s="2"/>
      <c r="AA11" s="1">
        <f t="shared" si="15"/>
        <v>6327.8283900206443</v>
      </c>
      <c r="AB11" s="5">
        <f t="shared" si="16"/>
        <v>23.969046931896379</v>
      </c>
      <c r="AC11" s="2"/>
      <c r="AD11" s="1">
        <v>1425725.2733064808</v>
      </c>
      <c r="AE11" s="1">
        <v>226623.83547751929</v>
      </c>
      <c r="AF11" s="1">
        <f t="shared" si="17"/>
        <v>1652349.1087840002</v>
      </c>
      <c r="AG11" s="2"/>
      <c r="AH11" s="1">
        <f t="shared" si="18"/>
        <v>22412.442698784638</v>
      </c>
      <c r="AI11" s="5">
        <f t="shared" si="19"/>
        <v>84.895616283275146</v>
      </c>
      <c r="AJ11" s="2"/>
    </row>
    <row r="12" spans="1:36" x14ac:dyDescent="0.25">
      <c r="A12">
        <v>2112059</v>
      </c>
      <c r="B12" t="s">
        <v>26</v>
      </c>
      <c r="C12" s="1">
        <v>343</v>
      </c>
      <c r="D12" s="2"/>
      <c r="E12" s="1">
        <v>2018779.4174893862</v>
      </c>
      <c r="F12" s="1">
        <v>0</v>
      </c>
      <c r="G12" s="1">
        <f t="shared" si="7"/>
        <v>2018779.4174893862</v>
      </c>
      <c r="H12" s="2"/>
      <c r="I12" s="1">
        <v>2018779.4174893862</v>
      </c>
      <c r="J12" s="1">
        <v>7813.0886263619932</v>
      </c>
      <c r="K12" s="1">
        <f t="shared" si="8"/>
        <v>2026592.5061157481</v>
      </c>
      <c r="L12" s="2"/>
      <c r="M12" s="1">
        <f t="shared" si="9"/>
        <v>7813.0886263619177</v>
      </c>
      <c r="N12" s="5">
        <f t="shared" si="10"/>
        <v>22.778684041871479</v>
      </c>
      <c r="O12" s="2"/>
      <c r="P12" s="1">
        <v>2018779.4174893862</v>
      </c>
      <c r="Q12" s="1">
        <v>0</v>
      </c>
      <c r="R12" s="1">
        <f t="shared" si="11"/>
        <v>2018779.4174893862</v>
      </c>
      <c r="S12" s="2"/>
      <c r="T12" s="1">
        <f t="shared" si="12"/>
        <v>0</v>
      </c>
      <c r="U12" s="5">
        <f t="shared" si="13"/>
        <v>0</v>
      </c>
      <c r="V12" s="2"/>
      <c r="W12" s="1">
        <v>1800759.1381505756</v>
      </c>
      <c r="X12" s="1">
        <v>225988.51863999179</v>
      </c>
      <c r="Y12" s="1">
        <f t="shared" si="14"/>
        <v>2026747.6567905673</v>
      </c>
      <c r="Z12" s="2"/>
      <c r="AA12" s="1">
        <f t="shared" si="15"/>
        <v>7968.2393011811655</v>
      </c>
      <c r="AB12" s="5">
        <f t="shared" si="16"/>
        <v>23.231018370790569</v>
      </c>
      <c r="AC12" s="2"/>
      <c r="AD12" s="1">
        <v>1800759.1381505756</v>
      </c>
      <c r="AE12" s="1">
        <v>189932.54410342441</v>
      </c>
      <c r="AF12" s="1">
        <f t="shared" si="17"/>
        <v>1990691.6822540001</v>
      </c>
      <c r="AG12" s="2"/>
      <c r="AH12" s="1">
        <f t="shared" si="18"/>
        <v>-28087.735235386062</v>
      </c>
      <c r="AI12" s="5">
        <f t="shared" si="19"/>
        <v>-81.888440919492893</v>
      </c>
      <c r="AJ12" s="2"/>
    </row>
    <row r="13" spans="1:36" x14ac:dyDescent="0.25">
      <c r="A13">
        <v>2112091</v>
      </c>
      <c r="B13" t="s">
        <v>22</v>
      </c>
      <c r="C13" s="1">
        <v>765</v>
      </c>
      <c r="D13" s="2"/>
      <c r="E13" s="1">
        <v>4490722.1372105312</v>
      </c>
      <c r="F13" s="1">
        <v>31538.396171594748</v>
      </c>
      <c r="G13" s="1">
        <f t="shared" si="7"/>
        <v>4522260.5333821261</v>
      </c>
      <c r="H13" s="2"/>
      <c r="I13" s="1">
        <v>4490722.1372105312</v>
      </c>
      <c r="J13" s="1">
        <v>46824.42867896313</v>
      </c>
      <c r="K13" s="1">
        <f t="shared" si="8"/>
        <v>4537546.5658894945</v>
      </c>
      <c r="L13" s="2"/>
      <c r="M13" s="1">
        <f t="shared" si="9"/>
        <v>15286.032507368363</v>
      </c>
      <c r="N13" s="5">
        <f t="shared" si="10"/>
        <v>19.981741839697207</v>
      </c>
      <c r="O13" s="2"/>
      <c r="P13" s="1">
        <v>4490722.1372105312</v>
      </c>
      <c r="Q13" s="1">
        <v>66647.724084469184</v>
      </c>
      <c r="R13" s="1">
        <f t="shared" si="11"/>
        <v>4557369.8612950006</v>
      </c>
      <c r="S13" s="2"/>
      <c r="T13" s="1">
        <f t="shared" si="12"/>
        <v>35109.32791287452</v>
      </c>
      <c r="U13" s="5">
        <f t="shared" si="13"/>
        <v>45.894546291339239</v>
      </c>
      <c r="V13" s="2"/>
      <c r="W13" s="1">
        <v>3987762.6065924186</v>
      </c>
      <c r="X13" s="1">
        <v>550320.14920031873</v>
      </c>
      <c r="Y13" s="1">
        <f t="shared" si="14"/>
        <v>4538082.755792737</v>
      </c>
      <c r="Z13" s="2"/>
      <c r="AA13" s="1">
        <f t="shared" si="15"/>
        <v>15822.222410610877</v>
      </c>
      <c r="AB13" s="5">
        <f t="shared" si="16"/>
        <v>20.682643674001145</v>
      </c>
      <c r="AC13" s="2"/>
      <c r="AD13" s="1">
        <v>3987762.6065924186</v>
      </c>
      <c r="AE13" s="1">
        <v>599596.45470258256</v>
      </c>
      <c r="AF13" s="1">
        <f t="shared" si="17"/>
        <v>4587359.0612950008</v>
      </c>
      <c r="AG13" s="2"/>
      <c r="AH13" s="1">
        <f t="shared" si="18"/>
        <v>65098.527912874706</v>
      </c>
      <c r="AI13" s="5">
        <f t="shared" si="19"/>
        <v>85.096114918790462</v>
      </c>
      <c r="AJ13" s="2"/>
    </row>
    <row r="14" spans="1:36" x14ac:dyDescent="0.25">
      <c r="A14">
        <v>2112097</v>
      </c>
      <c r="B14" t="s">
        <v>78</v>
      </c>
      <c r="C14" s="1">
        <v>936</v>
      </c>
      <c r="D14" s="2"/>
      <c r="E14" s="1">
        <v>7324552.467949111</v>
      </c>
      <c r="F14" s="1">
        <v>9094.8004798001002</v>
      </c>
      <c r="G14" s="1">
        <f t="shared" si="7"/>
        <v>7333647.2684289115</v>
      </c>
      <c r="H14" s="2"/>
      <c r="I14" s="1">
        <v>7324552.467949111</v>
      </c>
      <c r="J14" s="1">
        <v>38549.529122468855</v>
      </c>
      <c r="K14" s="1">
        <f t="shared" si="8"/>
        <v>7363101.99707158</v>
      </c>
      <c r="L14" s="2"/>
      <c r="M14" s="1">
        <f t="shared" si="9"/>
        <v>29454.728642668575</v>
      </c>
      <c r="N14" s="5">
        <f t="shared" si="10"/>
        <v>31.46872718233822</v>
      </c>
      <c r="O14" s="2"/>
      <c r="P14" s="1">
        <v>7324552.467949111</v>
      </c>
      <c r="Q14" s="1">
        <v>120142.32002688955</v>
      </c>
      <c r="R14" s="1">
        <f t="shared" si="11"/>
        <v>7444694.7879760005</v>
      </c>
      <c r="S14" s="2"/>
      <c r="T14" s="1">
        <f t="shared" si="12"/>
        <v>111047.519547089</v>
      </c>
      <c r="U14" s="5">
        <f t="shared" si="13"/>
        <v>118.64051233663355</v>
      </c>
      <c r="V14" s="2"/>
      <c r="W14" s="1">
        <v>6518756.3386810534</v>
      </c>
      <c r="X14" s="1">
        <v>845281.00201210578</v>
      </c>
      <c r="Y14" s="1">
        <f t="shared" si="14"/>
        <v>7364037.340693159</v>
      </c>
      <c r="Z14" s="2"/>
      <c r="AA14" s="1">
        <f t="shared" si="15"/>
        <v>30390.072264247574</v>
      </c>
      <c r="AB14" s="5">
        <f t="shared" si="16"/>
        <v>32.468025923341422</v>
      </c>
      <c r="AC14" s="2"/>
      <c r="AD14" s="1">
        <v>6518756.3386810534</v>
      </c>
      <c r="AE14" s="1">
        <v>955927.64929494681</v>
      </c>
      <c r="AF14" s="1">
        <f t="shared" si="17"/>
        <v>7474683.9879759997</v>
      </c>
      <c r="AG14" s="2"/>
      <c r="AH14" s="1">
        <f t="shared" si="18"/>
        <v>141036.71954708826</v>
      </c>
      <c r="AI14" s="5">
        <f t="shared" si="19"/>
        <v>150.68025592637633</v>
      </c>
      <c r="AJ14" s="2"/>
    </row>
    <row r="15" spans="1:36" x14ac:dyDescent="0.25">
      <c r="A15">
        <v>2112099</v>
      </c>
      <c r="B15" t="s">
        <v>97</v>
      </c>
      <c r="C15" s="1">
        <v>205</v>
      </c>
      <c r="D15" s="2"/>
      <c r="E15" s="1">
        <v>1246432.0047197444</v>
      </c>
      <c r="F15" s="1">
        <v>184461.85985446622</v>
      </c>
      <c r="G15" s="1">
        <f t="shared" si="7"/>
        <v>1430893.8645742107</v>
      </c>
      <c r="H15" s="2"/>
      <c r="I15" s="1">
        <v>1246432.0047197444</v>
      </c>
      <c r="J15" s="1">
        <v>189881.13403310423</v>
      </c>
      <c r="K15" s="1">
        <f t="shared" si="8"/>
        <v>1436313.1387528486</v>
      </c>
      <c r="L15" s="2"/>
      <c r="M15" s="1">
        <f t="shared" si="9"/>
        <v>5419.2741786378901</v>
      </c>
      <c r="N15" s="5">
        <f t="shared" si="10"/>
        <v>26.435483798233612</v>
      </c>
      <c r="O15" s="2"/>
      <c r="P15" s="1">
        <v>1246432.0047197444</v>
      </c>
      <c r="Q15" s="1">
        <v>164498.45191125569</v>
      </c>
      <c r="R15" s="1">
        <f t="shared" si="11"/>
        <v>1410930.4566310002</v>
      </c>
      <c r="S15" s="2"/>
      <c r="T15" s="1">
        <f t="shared" si="12"/>
        <v>-19963.407943210565</v>
      </c>
      <c r="U15" s="5">
        <f t="shared" si="13"/>
        <v>-97.382477771758857</v>
      </c>
      <c r="V15" s="2"/>
      <c r="W15" s="1">
        <v>1120427.0814430544</v>
      </c>
      <c r="X15" s="1">
        <v>315954.90966549364</v>
      </c>
      <c r="Y15" s="1">
        <f t="shared" si="14"/>
        <v>1436381.9911085479</v>
      </c>
      <c r="Z15" s="2"/>
      <c r="AA15" s="1">
        <f t="shared" si="15"/>
        <v>5488.1265343371779</v>
      </c>
      <c r="AB15" s="5">
        <f t="shared" si="16"/>
        <v>26.771348947986233</v>
      </c>
      <c r="AC15" s="2"/>
      <c r="AD15" s="1">
        <v>1120427.0814430546</v>
      </c>
      <c r="AE15" s="1">
        <v>290953.21318794554</v>
      </c>
      <c r="AF15" s="1">
        <f t="shared" si="17"/>
        <v>1411380.2946310001</v>
      </c>
      <c r="AG15" s="2"/>
      <c r="AH15" s="1">
        <f t="shared" si="18"/>
        <v>-19513.569943210576</v>
      </c>
      <c r="AI15" s="5">
        <f t="shared" si="19"/>
        <v>-95.188146064441838</v>
      </c>
      <c r="AJ15" s="2"/>
    </row>
    <row r="16" spans="1:36" x14ac:dyDescent="0.25">
      <c r="A16">
        <v>2112110</v>
      </c>
      <c r="B16" t="s">
        <v>90</v>
      </c>
      <c r="C16" s="1">
        <v>275</v>
      </c>
      <c r="D16" s="2"/>
      <c r="E16" s="1">
        <v>1456467.698238251</v>
      </c>
      <c r="F16" s="1">
        <v>0</v>
      </c>
      <c r="G16" s="1">
        <f t="shared" si="7"/>
        <v>1456467.698238251</v>
      </c>
      <c r="H16" s="2"/>
      <c r="I16" s="1">
        <v>1456467.698238251</v>
      </c>
      <c r="J16" s="1">
        <v>5523.408350319929</v>
      </c>
      <c r="K16" s="1">
        <f t="shared" si="8"/>
        <v>1461991.1065885709</v>
      </c>
      <c r="L16" s="2"/>
      <c r="M16" s="1">
        <f t="shared" si="9"/>
        <v>5523.4083503198344</v>
      </c>
      <c r="N16" s="5">
        <f t="shared" si="10"/>
        <v>20.085121273890309</v>
      </c>
      <c r="O16" s="2"/>
      <c r="P16" s="1">
        <v>1456467.698238251</v>
      </c>
      <c r="Q16" s="1">
        <v>0</v>
      </c>
      <c r="R16" s="1">
        <f t="shared" si="11"/>
        <v>1456467.698238251</v>
      </c>
      <c r="S16" s="2"/>
      <c r="T16" s="1">
        <f t="shared" si="12"/>
        <v>0</v>
      </c>
      <c r="U16" s="5">
        <f t="shared" si="13"/>
        <v>0</v>
      </c>
      <c r="V16" s="2"/>
      <c r="W16" s="1">
        <v>1206353.717026327</v>
      </c>
      <c r="X16" s="1">
        <v>255709.99601402931</v>
      </c>
      <c r="Y16" s="1">
        <f t="shared" si="14"/>
        <v>1462063.7130403563</v>
      </c>
      <c r="Z16" s="2"/>
      <c r="AA16" s="1">
        <f t="shared" si="15"/>
        <v>5596.0148021052592</v>
      </c>
      <c r="AB16" s="5">
        <f t="shared" si="16"/>
        <v>20.349144734928217</v>
      </c>
      <c r="AC16" s="2"/>
      <c r="AD16" s="1">
        <v>1206353.717026327</v>
      </c>
      <c r="AE16" s="1">
        <v>240323.55099867278</v>
      </c>
      <c r="AF16" s="1">
        <f t="shared" si="17"/>
        <v>1446677.2680249999</v>
      </c>
      <c r="AG16" s="2"/>
      <c r="AH16" s="1">
        <f t="shared" si="18"/>
        <v>-9790.4302132511511</v>
      </c>
      <c r="AI16" s="5">
        <f t="shared" si="19"/>
        <v>-35.601564411822366</v>
      </c>
      <c r="AJ16" s="2"/>
    </row>
    <row r="17" spans="1:36" x14ac:dyDescent="0.25">
      <c r="A17">
        <v>2112118</v>
      </c>
      <c r="B17" t="s">
        <v>100</v>
      </c>
      <c r="C17" s="1">
        <v>104.66666666666667</v>
      </c>
      <c r="D17" s="2"/>
      <c r="E17" s="1">
        <v>836490.56007504417</v>
      </c>
      <c r="F17" s="1">
        <v>0</v>
      </c>
      <c r="G17" s="1">
        <f t="shared" si="7"/>
        <v>836490.56007504417</v>
      </c>
      <c r="H17" s="2"/>
      <c r="I17" s="1">
        <v>836490.56007504417</v>
      </c>
      <c r="J17" s="1">
        <v>2998.9200457994211</v>
      </c>
      <c r="K17" s="1">
        <f t="shared" si="8"/>
        <v>839489.48012084363</v>
      </c>
      <c r="L17" s="2"/>
      <c r="M17" s="1">
        <f t="shared" si="9"/>
        <v>2998.9200457994593</v>
      </c>
      <c r="N17" s="5">
        <f t="shared" si="10"/>
        <v>28.652102348402476</v>
      </c>
      <c r="O17" s="2"/>
      <c r="P17" s="1">
        <v>836490.56007504417</v>
      </c>
      <c r="Q17" s="1">
        <v>0</v>
      </c>
      <c r="R17" s="1">
        <f t="shared" si="11"/>
        <v>836490.56007504417</v>
      </c>
      <c r="S17" s="2"/>
      <c r="T17" s="1">
        <f t="shared" si="12"/>
        <v>0</v>
      </c>
      <c r="U17" s="5">
        <f t="shared" si="13"/>
        <v>0</v>
      </c>
      <c r="V17" s="2"/>
      <c r="W17" s="1">
        <v>731914.12559568346</v>
      </c>
      <c r="X17" s="1">
        <v>107556.95179217038</v>
      </c>
      <c r="Y17" s="1">
        <f t="shared" si="14"/>
        <v>839471.07738785387</v>
      </c>
      <c r="Z17" s="2"/>
      <c r="AA17" s="1">
        <f t="shared" si="15"/>
        <v>2980.5173128097085</v>
      </c>
      <c r="AB17" s="5">
        <f t="shared" si="16"/>
        <v>28.476280058691483</v>
      </c>
      <c r="AC17" s="2"/>
      <c r="AD17" s="1">
        <v>731914.12559568346</v>
      </c>
      <c r="AE17" s="1">
        <v>93978.914102816489</v>
      </c>
      <c r="AF17" s="1">
        <f t="shared" si="17"/>
        <v>825893.03969849995</v>
      </c>
      <c r="AG17" s="2"/>
      <c r="AH17" s="1">
        <f t="shared" si="18"/>
        <v>-10597.520376544213</v>
      </c>
      <c r="AI17" s="5">
        <f t="shared" si="19"/>
        <v>-101.25019468035872</v>
      </c>
      <c r="AJ17" s="2"/>
    </row>
    <row r="18" spans="1:36" x14ac:dyDescent="0.25">
      <c r="A18">
        <v>2112144</v>
      </c>
      <c r="B18" t="s">
        <v>93</v>
      </c>
      <c r="C18" s="1">
        <v>203.33333333333334</v>
      </c>
      <c r="D18" s="2"/>
      <c r="E18" s="1">
        <v>1080366.6649615001</v>
      </c>
      <c r="F18" s="1">
        <v>74984.392109460881</v>
      </c>
      <c r="G18" s="1">
        <f t="shared" si="7"/>
        <v>1155351.057070961</v>
      </c>
      <c r="H18" s="2"/>
      <c r="I18" s="1">
        <v>1080366.6649615001</v>
      </c>
      <c r="J18" s="1">
        <v>79281.68199612679</v>
      </c>
      <c r="K18" s="1">
        <f t="shared" si="8"/>
        <v>1159648.346957627</v>
      </c>
      <c r="L18" s="2"/>
      <c r="M18" s="1">
        <f t="shared" si="9"/>
        <v>4297.2898866659962</v>
      </c>
      <c r="N18" s="5">
        <f t="shared" si="10"/>
        <v>21.13421255737375</v>
      </c>
      <c r="O18" s="2"/>
      <c r="P18" s="1">
        <v>1080366.6649615001</v>
      </c>
      <c r="Q18" s="1">
        <v>61284.797521833418</v>
      </c>
      <c r="R18" s="1">
        <f t="shared" si="11"/>
        <v>1141651.4624833334</v>
      </c>
      <c r="S18" s="2"/>
      <c r="T18" s="1">
        <f t="shared" si="12"/>
        <v>-13699.594587627565</v>
      </c>
      <c r="U18" s="5">
        <f t="shared" si="13"/>
        <v>-67.375055348988028</v>
      </c>
      <c r="V18" s="2"/>
      <c r="W18" s="1">
        <v>929347.75069770811</v>
      </c>
      <c r="X18" s="1">
        <v>230329.00046883977</v>
      </c>
      <c r="Y18" s="1">
        <f t="shared" si="14"/>
        <v>1159676.7511665479</v>
      </c>
      <c r="Z18" s="2"/>
      <c r="AA18" s="1">
        <f t="shared" si="15"/>
        <v>4325.6940955868922</v>
      </c>
      <c r="AB18" s="5">
        <f t="shared" si="16"/>
        <v>21.273905388132256</v>
      </c>
      <c r="AC18" s="2"/>
      <c r="AD18" s="1">
        <v>929347.75069770822</v>
      </c>
      <c r="AE18" s="1">
        <v>242292.91178562515</v>
      </c>
      <c r="AF18" s="1">
        <f t="shared" si="17"/>
        <v>1171640.6624833334</v>
      </c>
      <c r="AG18" s="2"/>
      <c r="AH18" s="1">
        <f t="shared" si="18"/>
        <v>16289.605412372388</v>
      </c>
      <c r="AI18" s="5">
        <f t="shared" si="19"/>
        <v>80.112813503470761</v>
      </c>
      <c r="AJ18" s="2"/>
    </row>
    <row r="19" spans="1:36" x14ac:dyDescent="0.25">
      <c r="A19">
        <v>2112147</v>
      </c>
      <c r="B19" t="s">
        <v>24</v>
      </c>
      <c r="C19" s="1">
        <v>241</v>
      </c>
      <c r="D19" s="2"/>
      <c r="E19" s="1">
        <v>1438267.8932868394</v>
      </c>
      <c r="F19" s="1">
        <v>45824.563661160617</v>
      </c>
      <c r="G19" s="1">
        <f t="shared" si="7"/>
        <v>1484092.456948</v>
      </c>
      <c r="H19" s="2"/>
      <c r="I19" s="1">
        <v>1438267.8932868394</v>
      </c>
      <c r="J19" s="1">
        <v>51460.457410811512</v>
      </c>
      <c r="K19" s="1">
        <f t="shared" si="8"/>
        <v>1489728.3506976508</v>
      </c>
      <c r="L19" s="2"/>
      <c r="M19" s="1">
        <f t="shared" si="9"/>
        <v>5635.8937496508006</v>
      </c>
      <c r="N19" s="5">
        <f t="shared" si="10"/>
        <v>23.385451243364319</v>
      </c>
      <c r="O19" s="2"/>
      <c r="P19" s="1">
        <v>1438267.8932868394</v>
      </c>
      <c r="Q19" s="1">
        <v>46136.193772160768</v>
      </c>
      <c r="R19" s="1">
        <f t="shared" si="11"/>
        <v>1484404.087059</v>
      </c>
      <c r="S19" s="2"/>
      <c r="T19" s="1">
        <f t="shared" si="12"/>
        <v>311.63011100003496</v>
      </c>
      <c r="U19" s="5">
        <f t="shared" si="13"/>
        <v>1.2930710000001451</v>
      </c>
      <c r="V19" s="2"/>
      <c r="W19" s="1">
        <v>1277216.7854801102</v>
      </c>
      <c r="X19" s="1">
        <v>212588.2268297738</v>
      </c>
      <c r="Y19" s="1">
        <f t="shared" si="14"/>
        <v>1489805.012309884</v>
      </c>
      <c r="Z19" s="2"/>
      <c r="AA19" s="1">
        <f t="shared" si="15"/>
        <v>5712.5553618839476</v>
      </c>
      <c r="AB19" s="5">
        <f t="shared" si="16"/>
        <v>23.703549219435466</v>
      </c>
      <c r="AC19" s="2"/>
      <c r="AD19" s="1">
        <v>1277216.7854801102</v>
      </c>
      <c r="AE19" s="1">
        <v>237176.50157888987</v>
      </c>
      <c r="AF19" s="1">
        <f t="shared" si="17"/>
        <v>1514393.287059</v>
      </c>
      <c r="AG19" s="2"/>
      <c r="AH19" s="1">
        <f t="shared" si="18"/>
        <v>30300.830110999988</v>
      </c>
      <c r="AI19" s="5">
        <f t="shared" si="19"/>
        <v>125.72958552282152</v>
      </c>
      <c r="AJ19" s="2"/>
    </row>
    <row r="20" spans="1:36" x14ac:dyDescent="0.25">
      <c r="A20">
        <v>2112159</v>
      </c>
      <c r="B20" t="s">
        <v>25</v>
      </c>
      <c r="C20" s="1">
        <v>496</v>
      </c>
      <c r="D20" s="2"/>
      <c r="E20" s="1">
        <v>2900187.0773388175</v>
      </c>
      <c r="F20" s="1">
        <v>0</v>
      </c>
      <c r="G20" s="1">
        <f t="shared" si="7"/>
        <v>2900187.0773388175</v>
      </c>
      <c r="H20" s="2"/>
      <c r="I20" s="1">
        <v>2900187.0773388175</v>
      </c>
      <c r="J20" s="1">
        <v>11402.097344592696</v>
      </c>
      <c r="K20" s="1">
        <f t="shared" si="8"/>
        <v>2911589.1746834102</v>
      </c>
      <c r="L20" s="2"/>
      <c r="M20" s="1">
        <f t="shared" si="9"/>
        <v>11402.097344592679</v>
      </c>
      <c r="N20" s="5">
        <f t="shared" si="10"/>
        <v>22.988099485065884</v>
      </c>
      <c r="O20" s="2"/>
      <c r="P20" s="1">
        <v>2900187.0773388175</v>
      </c>
      <c r="Q20" s="1">
        <v>0</v>
      </c>
      <c r="R20" s="1">
        <f t="shared" si="11"/>
        <v>2900187.0773388175</v>
      </c>
      <c r="S20" s="2"/>
      <c r="T20" s="1">
        <f t="shared" si="12"/>
        <v>0</v>
      </c>
      <c r="U20" s="5">
        <f t="shared" si="13"/>
        <v>0</v>
      </c>
      <c r="V20" s="2"/>
      <c r="W20" s="1">
        <v>2630476.2690283051</v>
      </c>
      <c r="X20" s="1">
        <v>281397.44205666089</v>
      </c>
      <c r="Y20" s="1">
        <f t="shared" si="14"/>
        <v>2911873.7110849661</v>
      </c>
      <c r="Z20" s="2"/>
      <c r="AA20" s="1">
        <f t="shared" si="15"/>
        <v>11686.633746148553</v>
      </c>
      <c r="AB20" s="5">
        <f t="shared" si="16"/>
        <v>23.561761584976921</v>
      </c>
      <c r="AC20" s="2"/>
      <c r="AD20" s="1">
        <v>2630476.2690283051</v>
      </c>
      <c r="AE20" s="1">
        <v>299035.11317969539</v>
      </c>
      <c r="AF20" s="1">
        <f t="shared" si="17"/>
        <v>2929511.3822080004</v>
      </c>
      <c r="AG20" s="2"/>
      <c r="AH20" s="1">
        <f t="shared" si="18"/>
        <v>29324.304869182874</v>
      </c>
      <c r="AI20" s="5">
        <f t="shared" si="19"/>
        <v>59.121582397546113</v>
      </c>
      <c r="AJ20" s="2"/>
    </row>
    <row r="21" spans="1:36" x14ac:dyDescent="0.25">
      <c r="A21">
        <v>2112254</v>
      </c>
      <c r="B21" t="s">
        <v>86</v>
      </c>
      <c r="C21" s="1">
        <v>1193</v>
      </c>
      <c r="D21" s="2"/>
      <c r="E21" s="1">
        <v>8901388.6265643686</v>
      </c>
      <c r="F21" s="1">
        <v>90388.607649390222</v>
      </c>
      <c r="G21" s="1">
        <f t="shared" si="7"/>
        <v>8991777.2342137583</v>
      </c>
      <c r="H21" s="2"/>
      <c r="I21" s="1">
        <v>8901388.6265643686</v>
      </c>
      <c r="J21" s="1">
        <v>116481.83087326464</v>
      </c>
      <c r="K21" s="1">
        <f t="shared" si="8"/>
        <v>9017870.4574376326</v>
      </c>
      <c r="L21" s="2"/>
      <c r="M21" s="1">
        <f t="shared" si="9"/>
        <v>26093.223223874345</v>
      </c>
      <c r="N21" s="5">
        <f t="shared" si="10"/>
        <v>21.871938997380006</v>
      </c>
      <c r="O21" s="2"/>
      <c r="P21" s="1">
        <v>8901388.6265643686</v>
      </c>
      <c r="Q21" s="1">
        <v>261298.25421263068</v>
      </c>
      <c r="R21" s="1">
        <f t="shared" si="11"/>
        <v>9162686.8807769995</v>
      </c>
      <c r="S21" s="2"/>
      <c r="T21" s="1">
        <f t="shared" si="12"/>
        <v>170909.64656324126</v>
      </c>
      <c r="U21" s="5">
        <f t="shared" si="13"/>
        <v>143.26039108402452</v>
      </c>
      <c r="V21" s="2"/>
      <c r="W21" s="1">
        <v>8099795.9492867999</v>
      </c>
      <c r="X21" s="1">
        <v>919303.58883823256</v>
      </c>
      <c r="Y21" s="1">
        <f t="shared" si="14"/>
        <v>9019099.5381250326</v>
      </c>
      <c r="Z21" s="2"/>
      <c r="AA21" s="1">
        <f t="shared" si="15"/>
        <v>27322.303911274299</v>
      </c>
      <c r="AB21" s="5">
        <f t="shared" si="16"/>
        <v>22.902182658234953</v>
      </c>
      <c r="AC21" s="2"/>
      <c r="AD21" s="1">
        <v>8099795.9492867999</v>
      </c>
      <c r="AE21" s="1">
        <v>1092880.131490201</v>
      </c>
      <c r="AF21" s="1">
        <f t="shared" si="17"/>
        <v>9192676.0807770006</v>
      </c>
      <c r="AG21" s="2"/>
      <c r="AH21" s="1">
        <f t="shared" si="18"/>
        <v>200898.84656324238</v>
      </c>
      <c r="AI21" s="5">
        <f t="shared" si="19"/>
        <v>168.39802729525766</v>
      </c>
      <c r="AJ21" s="2"/>
    </row>
    <row r="22" spans="1:36" x14ac:dyDescent="0.25">
      <c r="A22">
        <v>2112270</v>
      </c>
      <c r="B22" t="s">
        <v>27</v>
      </c>
      <c r="C22" s="1">
        <v>309</v>
      </c>
      <c r="D22" s="2"/>
      <c r="E22" s="1">
        <v>1761894.0620690472</v>
      </c>
      <c r="F22" s="1">
        <v>0</v>
      </c>
      <c r="G22" s="1">
        <f t="shared" si="7"/>
        <v>1761894.0620690472</v>
      </c>
      <c r="H22" s="2"/>
      <c r="I22" s="1">
        <v>1761894.0620690472</v>
      </c>
      <c r="J22" s="1">
        <v>6767.0757347827166</v>
      </c>
      <c r="K22" s="1">
        <f t="shared" si="8"/>
        <v>1768661.13780383</v>
      </c>
      <c r="L22" s="2"/>
      <c r="M22" s="1">
        <f t="shared" si="9"/>
        <v>6767.0757347827312</v>
      </c>
      <c r="N22" s="5">
        <f t="shared" si="10"/>
        <v>21.899921471788772</v>
      </c>
      <c r="O22" s="2"/>
      <c r="P22" s="1">
        <v>1761894.0620690472</v>
      </c>
      <c r="Q22" s="1">
        <v>0</v>
      </c>
      <c r="R22" s="1">
        <f t="shared" si="11"/>
        <v>1761894.0620690472</v>
      </c>
      <c r="S22" s="2"/>
      <c r="T22" s="1">
        <f t="shared" si="12"/>
        <v>0</v>
      </c>
      <c r="U22" s="5">
        <f t="shared" si="13"/>
        <v>0</v>
      </c>
      <c r="V22" s="2"/>
      <c r="W22" s="1">
        <v>1552446.9871948562</v>
      </c>
      <c r="X22" s="1">
        <v>216331.5919468849</v>
      </c>
      <c r="Y22" s="1">
        <f t="shared" si="14"/>
        <v>1768778.5791417412</v>
      </c>
      <c r="Z22" s="2"/>
      <c r="AA22" s="1">
        <f t="shared" si="15"/>
        <v>6884.5170726939104</v>
      </c>
      <c r="AB22" s="5">
        <f t="shared" si="16"/>
        <v>22.279990526517508</v>
      </c>
      <c r="AC22" s="2"/>
      <c r="AD22" s="1">
        <v>1552446.9871948562</v>
      </c>
      <c r="AE22" s="1">
        <v>219326.14375014364</v>
      </c>
      <c r="AF22" s="1">
        <f t="shared" si="17"/>
        <v>1771773.1309449999</v>
      </c>
      <c r="AG22" s="2"/>
      <c r="AH22" s="1">
        <f t="shared" si="18"/>
        <v>9879.0688759526238</v>
      </c>
      <c r="AI22" s="5">
        <f t="shared" si="19"/>
        <v>31.971096685930821</v>
      </c>
      <c r="AJ22" s="2"/>
    </row>
    <row r="23" spans="1:36" x14ac:dyDescent="0.25">
      <c r="A23">
        <v>2112281</v>
      </c>
      <c r="B23" t="s">
        <v>64</v>
      </c>
      <c r="C23" s="1">
        <v>155</v>
      </c>
      <c r="D23" s="2"/>
      <c r="E23" s="1">
        <v>968751.51878447738</v>
      </c>
      <c r="F23" s="1">
        <v>7354.1891540023598</v>
      </c>
      <c r="G23" s="1">
        <f t="shared" si="7"/>
        <v>976105.70793847973</v>
      </c>
      <c r="H23" s="2"/>
      <c r="I23" s="1">
        <v>968751.51878447749</v>
      </c>
      <c r="J23" s="1">
        <v>10921.608835661104</v>
      </c>
      <c r="K23" s="1">
        <f t="shared" si="8"/>
        <v>979673.12762013858</v>
      </c>
      <c r="L23" s="2"/>
      <c r="M23" s="1">
        <f t="shared" si="9"/>
        <v>3567.4196816588519</v>
      </c>
      <c r="N23" s="5">
        <f t="shared" si="10"/>
        <v>23.015610849411949</v>
      </c>
      <c r="O23" s="2"/>
      <c r="P23" s="1">
        <v>968751.51878447749</v>
      </c>
      <c r="Q23" s="1">
        <v>0</v>
      </c>
      <c r="R23" s="1">
        <f t="shared" si="11"/>
        <v>968751.51878447749</v>
      </c>
      <c r="S23" s="2"/>
      <c r="T23" s="1">
        <f t="shared" si="12"/>
        <v>-7354.1891540022334</v>
      </c>
      <c r="U23" s="5">
        <f t="shared" si="13"/>
        <v>-47.446381638724084</v>
      </c>
      <c r="V23" s="2"/>
      <c r="W23" s="1">
        <v>895614.71397881908</v>
      </c>
      <c r="X23" s="1">
        <v>84060.505633058667</v>
      </c>
      <c r="Y23" s="1">
        <f t="shared" si="14"/>
        <v>979675.21961187781</v>
      </c>
      <c r="Z23" s="2"/>
      <c r="AA23" s="1">
        <f t="shared" si="15"/>
        <v>3569.5116733980831</v>
      </c>
      <c r="AB23" s="5">
        <f t="shared" si="16"/>
        <v>23.029107570310213</v>
      </c>
      <c r="AC23" s="2"/>
      <c r="AD23" s="1">
        <v>895614.71397881908</v>
      </c>
      <c r="AE23" s="1">
        <v>96458.108431180939</v>
      </c>
      <c r="AF23" s="1">
        <f t="shared" si="17"/>
        <v>992072.82241000002</v>
      </c>
      <c r="AG23" s="2"/>
      <c r="AH23" s="1">
        <f t="shared" si="18"/>
        <v>15967.114471520297</v>
      </c>
      <c r="AI23" s="5">
        <f t="shared" si="19"/>
        <v>103.01364175174385</v>
      </c>
      <c r="AJ23" s="2"/>
    </row>
    <row r="24" spans="1:36" x14ac:dyDescent="0.25">
      <c r="A24">
        <v>2112341</v>
      </c>
      <c r="B24" t="s">
        <v>28</v>
      </c>
      <c r="C24" s="1">
        <v>407</v>
      </c>
      <c r="D24" s="2"/>
      <c r="E24" s="1">
        <v>2296048.1149085881</v>
      </c>
      <c r="F24" s="1">
        <v>0</v>
      </c>
      <c r="G24" s="1">
        <f t="shared" si="7"/>
        <v>2296048.1149085881</v>
      </c>
      <c r="H24" s="2"/>
      <c r="I24" s="1">
        <v>2296048.1149085881</v>
      </c>
      <c r="J24" s="1">
        <v>6056.2376537285336</v>
      </c>
      <c r="K24" s="1">
        <f t="shared" si="8"/>
        <v>2302104.3525623167</v>
      </c>
      <c r="L24" s="2"/>
      <c r="M24" s="1">
        <f t="shared" si="9"/>
        <v>6056.2376537285745</v>
      </c>
      <c r="N24" s="5">
        <f t="shared" si="10"/>
        <v>14.880190795401903</v>
      </c>
      <c r="O24" s="2"/>
      <c r="P24" s="1">
        <v>2296048.1149085881</v>
      </c>
      <c r="Q24" s="1">
        <v>0</v>
      </c>
      <c r="R24" s="1">
        <f t="shared" si="11"/>
        <v>2296048.1149085881</v>
      </c>
      <c r="S24" s="2"/>
      <c r="T24" s="1">
        <f t="shared" si="12"/>
        <v>0</v>
      </c>
      <c r="U24" s="5">
        <f t="shared" si="13"/>
        <v>0</v>
      </c>
      <c r="V24" s="2"/>
      <c r="W24" s="1">
        <v>2048809.5559300228</v>
      </c>
      <c r="X24" s="1">
        <v>253505.01150877072</v>
      </c>
      <c r="Y24" s="1">
        <f t="shared" si="14"/>
        <v>2302314.5674387934</v>
      </c>
      <c r="Z24" s="2"/>
      <c r="AA24" s="1">
        <f t="shared" si="15"/>
        <v>6266.4525302052498</v>
      </c>
      <c r="AB24" s="5">
        <f t="shared" si="16"/>
        <v>15.396689263403562</v>
      </c>
      <c r="AC24" s="2"/>
      <c r="AD24" s="1">
        <v>2048809.5559300228</v>
      </c>
      <c r="AE24" s="1">
        <v>247503.41669397749</v>
      </c>
      <c r="AF24" s="1">
        <f t="shared" si="17"/>
        <v>2296312.9726240002</v>
      </c>
      <c r="AG24" s="2"/>
      <c r="AH24" s="1">
        <f t="shared" si="18"/>
        <v>264.85771541204304</v>
      </c>
      <c r="AI24" s="5">
        <f t="shared" si="19"/>
        <v>0.65075605752344723</v>
      </c>
      <c r="AJ24" s="2"/>
    </row>
    <row r="25" spans="1:36" x14ac:dyDescent="0.25">
      <c r="A25">
        <v>2112377</v>
      </c>
      <c r="B25" t="s">
        <v>52</v>
      </c>
      <c r="C25" s="1">
        <v>265</v>
      </c>
      <c r="D25" s="2"/>
      <c r="E25" s="1">
        <v>1628772.0266162525</v>
      </c>
      <c r="F25" s="1">
        <v>0</v>
      </c>
      <c r="G25" s="1">
        <f t="shared" si="7"/>
        <v>1628772.0266162525</v>
      </c>
      <c r="H25" s="2"/>
      <c r="I25" s="1">
        <v>1628772.0266162525</v>
      </c>
      <c r="J25" s="1">
        <v>6225.0153284842572</v>
      </c>
      <c r="K25" s="1">
        <f t="shared" si="8"/>
        <v>1634997.0419447368</v>
      </c>
      <c r="L25" s="2"/>
      <c r="M25" s="1">
        <f t="shared" si="9"/>
        <v>6225.0153284843545</v>
      </c>
      <c r="N25" s="5">
        <f t="shared" si="10"/>
        <v>23.490623881073034</v>
      </c>
      <c r="O25" s="2"/>
      <c r="P25" s="1">
        <v>1628772.0266162525</v>
      </c>
      <c r="Q25" s="1">
        <v>0</v>
      </c>
      <c r="R25" s="1">
        <f t="shared" si="11"/>
        <v>1628772.0266162525</v>
      </c>
      <c r="S25" s="2"/>
      <c r="T25" s="1">
        <f t="shared" si="12"/>
        <v>0</v>
      </c>
      <c r="U25" s="5">
        <f t="shared" si="13"/>
        <v>0</v>
      </c>
      <c r="V25" s="2"/>
      <c r="W25" s="1">
        <v>1446561.5059898386</v>
      </c>
      <c r="X25" s="1">
        <v>188533.4357207389</v>
      </c>
      <c r="Y25" s="1">
        <f t="shared" si="14"/>
        <v>1635094.9417105776</v>
      </c>
      <c r="Z25" s="2"/>
      <c r="AA25" s="1">
        <f t="shared" si="15"/>
        <v>6322.9150943250861</v>
      </c>
      <c r="AB25" s="5">
        <f t="shared" si="16"/>
        <v>23.860056959717305</v>
      </c>
      <c r="AC25" s="2"/>
      <c r="AD25" s="1">
        <v>1446561.5059898386</v>
      </c>
      <c r="AE25" s="1">
        <v>187796.67388516144</v>
      </c>
      <c r="AF25" s="1">
        <f t="shared" si="17"/>
        <v>1634358.1798750001</v>
      </c>
      <c r="AG25" s="2"/>
      <c r="AH25" s="1">
        <f t="shared" si="18"/>
        <v>5586.153258747654</v>
      </c>
      <c r="AI25" s="5">
        <f t="shared" si="19"/>
        <v>21.079823617915675</v>
      </c>
      <c r="AJ25" s="2"/>
    </row>
    <row r="26" spans="1:36" x14ac:dyDescent="0.25">
      <c r="A26">
        <v>2112378</v>
      </c>
      <c r="B26" t="s">
        <v>29</v>
      </c>
      <c r="C26" s="1">
        <v>371</v>
      </c>
      <c r="D26" s="2"/>
      <c r="E26" s="1">
        <v>2147157.9316146299</v>
      </c>
      <c r="F26" s="1">
        <v>0</v>
      </c>
      <c r="G26" s="1">
        <f t="shared" si="7"/>
        <v>2147157.9316146299</v>
      </c>
      <c r="H26" s="2"/>
      <c r="I26" s="1">
        <v>2147157.9316146299</v>
      </c>
      <c r="J26" s="1">
        <v>8335.8337889559934</v>
      </c>
      <c r="K26" s="1">
        <f t="shared" si="8"/>
        <v>2155493.765403586</v>
      </c>
      <c r="L26" s="2"/>
      <c r="M26" s="1">
        <f t="shared" si="9"/>
        <v>8335.8337889560498</v>
      </c>
      <c r="N26" s="5">
        <f t="shared" si="10"/>
        <v>22.468554687213071</v>
      </c>
      <c r="O26" s="2"/>
      <c r="P26" s="1">
        <v>2147157.9316146299</v>
      </c>
      <c r="Q26" s="1">
        <v>0</v>
      </c>
      <c r="R26" s="1">
        <f t="shared" si="11"/>
        <v>2147157.9316146299</v>
      </c>
      <c r="S26" s="2"/>
      <c r="T26" s="1">
        <f t="shared" si="12"/>
        <v>0</v>
      </c>
      <c r="U26" s="5">
        <f t="shared" si="13"/>
        <v>0</v>
      </c>
      <c r="V26" s="2"/>
      <c r="W26" s="1">
        <v>1970621.8729596583</v>
      </c>
      <c r="X26" s="1">
        <v>185045.88836834233</v>
      </c>
      <c r="Y26" s="1">
        <f t="shared" si="14"/>
        <v>2155667.7613280006</v>
      </c>
      <c r="Z26" s="2"/>
      <c r="AA26" s="1">
        <f t="shared" si="15"/>
        <v>8509.829713370651</v>
      </c>
      <c r="AB26" s="5">
        <f t="shared" si="16"/>
        <v>22.937546397225475</v>
      </c>
      <c r="AC26" s="2"/>
      <c r="AD26" s="1">
        <v>1970621.872959658</v>
      </c>
      <c r="AE26" s="1">
        <v>165103.54891434222</v>
      </c>
      <c r="AF26" s="1">
        <f t="shared" si="17"/>
        <v>2135725.4218740002</v>
      </c>
      <c r="AG26" s="2"/>
      <c r="AH26" s="1">
        <f t="shared" si="18"/>
        <v>-11432.509740629699</v>
      </c>
      <c r="AI26" s="5">
        <f t="shared" si="19"/>
        <v>-30.815390136468192</v>
      </c>
      <c r="AJ26" s="2"/>
    </row>
    <row r="27" spans="1:36" x14ac:dyDescent="0.25">
      <c r="A27">
        <v>2112397</v>
      </c>
      <c r="B27" t="s">
        <v>94</v>
      </c>
      <c r="C27" s="1">
        <v>591</v>
      </c>
      <c r="D27" s="2"/>
      <c r="E27" s="1">
        <v>3349280.0389997186</v>
      </c>
      <c r="F27" s="1">
        <v>0</v>
      </c>
      <c r="G27" s="1">
        <f t="shared" si="7"/>
        <v>3349280.0389997186</v>
      </c>
      <c r="H27" s="2"/>
      <c r="I27" s="1">
        <v>3349280.0389997191</v>
      </c>
      <c r="J27" s="1">
        <v>13230.76152010445</v>
      </c>
      <c r="K27" s="1">
        <f t="shared" si="8"/>
        <v>3362510.8005198236</v>
      </c>
      <c r="L27" s="2"/>
      <c r="M27" s="1">
        <f t="shared" si="9"/>
        <v>13230.761520104948</v>
      </c>
      <c r="N27" s="5">
        <f t="shared" si="10"/>
        <v>22.387075330126816</v>
      </c>
      <c r="O27" s="2"/>
      <c r="P27" s="1">
        <v>3349280.0389997191</v>
      </c>
      <c r="Q27" s="1">
        <v>0</v>
      </c>
      <c r="R27" s="1">
        <f t="shared" si="11"/>
        <v>3349280.0389997191</v>
      </c>
      <c r="S27" s="2"/>
      <c r="T27" s="1">
        <f t="shared" si="12"/>
        <v>0</v>
      </c>
      <c r="U27" s="5">
        <f t="shared" si="13"/>
        <v>0</v>
      </c>
      <c r="V27" s="2"/>
      <c r="W27" s="1">
        <v>2958336.3930310481</v>
      </c>
      <c r="X27" s="1">
        <v>404524.8682314413</v>
      </c>
      <c r="Y27" s="1">
        <f t="shared" si="14"/>
        <v>3362861.2612624895</v>
      </c>
      <c r="Z27" s="2"/>
      <c r="AA27" s="1">
        <f t="shared" si="15"/>
        <v>13581.222262770869</v>
      </c>
      <c r="AB27" s="5">
        <f t="shared" si="16"/>
        <v>22.980071510610607</v>
      </c>
      <c r="AC27" s="2"/>
      <c r="AD27" s="1">
        <v>2958336.3930310486</v>
      </c>
      <c r="AE27" s="1">
        <v>351749.98574995226</v>
      </c>
      <c r="AF27" s="1">
        <f t="shared" si="17"/>
        <v>3310086.3787810011</v>
      </c>
      <c r="AG27" s="2"/>
      <c r="AH27" s="1">
        <f t="shared" si="18"/>
        <v>-39193.66021871753</v>
      </c>
      <c r="AI27" s="5">
        <f t="shared" si="19"/>
        <v>-66.317529980909526</v>
      </c>
      <c r="AJ27" s="2"/>
    </row>
    <row r="28" spans="1:36" x14ac:dyDescent="0.25">
      <c r="A28">
        <v>2112402</v>
      </c>
      <c r="B28" t="s">
        <v>30</v>
      </c>
      <c r="C28" s="1">
        <v>407</v>
      </c>
      <c r="D28" s="2"/>
      <c r="E28" s="1">
        <v>2497993.9251543377</v>
      </c>
      <c r="F28" s="1">
        <v>0</v>
      </c>
      <c r="G28" s="1">
        <f t="shared" si="7"/>
        <v>2497993.9251543377</v>
      </c>
      <c r="H28" s="2"/>
      <c r="I28" s="1">
        <v>2497993.9251543377</v>
      </c>
      <c r="J28" s="1">
        <v>9764.4048890417471</v>
      </c>
      <c r="K28" s="1">
        <f t="shared" si="8"/>
        <v>2507758.3300433792</v>
      </c>
      <c r="L28" s="2"/>
      <c r="M28" s="1">
        <f t="shared" si="9"/>
        <v>9764.4048890415579</v>
      </c>
      <c r="N28" s="5">
        <f t="shared" si="10"/>
        <v>23.991166803541912</v>
      </c>
      <c r="O28" s="2"/>
      <c r="P28" s="1">
        <v>2497993.9251543377</v>
      </c>
      <c r="Q28" s="1">
        <v>0</v>
      </c>
      <c r="R28" s="1">
        <f t="shared" si="11"/>
        <v>2497993.9251543377</v>
      </c>
      <c r="S28" s="2"/>
      <c r="T28" s="1">
        <f t="shared" si="12"/>
        <v>0</v>
      </c>
      <c r="U28" s="5">
        <f t="shared" si="13"/>
        <v>0</v>
      </c>
      <c r="V28" s="2"/>
      <c r="W28" s="1">
        <v>2219893.1947914655</v>
      </c>
      <c r="X28" s="1">
        <v>288090.63194273587</v>
      </c>
      <c r="Y28" s="1">
        <f t="shared" si="14"/>
        <v>2507983.8267342015</v>
      </c>
      <c r="Z28" s="2"/>
      <c r="AA28" s="1">
        <f t="shared" si="15"/>
        <v>9989.9015798638575</v>
      </c>
      <c r="AB28" s="5">
        <f t="shared" si="16"/>
        <v>24.545212726938225</v>
      </c>
      <c r="AC28" s="2"/>
      <c r="AD28" s="1">
        <v>2219893.1947914655</v>
      </c>
      <c r="AE28" s="1">
        <v>274134.99951153476</v>
      </c>
      <c r="AF28" s="1">
        <f t="shared" si="17"/>
        <v>2494028.1943030003</v>
      </c>
      <c r="AG28" s="2"/>
      <c r="AH28" s="1">
        <f t="shared" si="18"/>
        <v>-3965.7308513373137</v>
      </c>
      <c r="AI28" s="5">
        <f t="shared" si="19"/>
        <v>-9.7438104455462256</v>
      </c>
      <c r="AJ28" s="2"/>
    </row>
    <row r="29" spans="1:36" x14ac:dyDescent="0.25">
      <c r="A29">
        <v>2112406</v>
      </c>
      <c r="B29" t="s">
        <v>37</v>
      </c>
      <c r="C29" s="1">
        <v>180</v>
      </c>
      <c r="D29" s="2"/>
      <c r="E29" s="1">
        <v>1182606.3425300154</v>
      </c>
      <c r="F29" s="1">
        <v>0</v>
      </c>
      <c r="G29" s="1">
        <f t="shared" si="7"/>
        <v>1182606.3425300154</v>
      </c>
      <c r="H29" s="2"/>
      <c r="I29" s="1">
        <v>1182606.3425300154</v>
      </c>
      <c r="J29" s="1">
        <v>4408.270776299918</v>
      </c>
      <c r="K29" s="1">
        <f t="shared" si="8"/>
        <v>1187014.6133063154</v>
      </c>
      <c r="L29" s="2"/>
      <c r="M29" s="1">
        <f t="shared" si="9"/>
        <v>4408.2707762999926</v>
      </c>
      <c r="N29" s="5">
        <f t="shared" si="10"/>
        <v>24.490393201666624</v>
      </c>
      <c r="O29" s="2"/>
      <c r="P29" s="1">
        <v>1182606.3425300154</v>
      </c>
      <c r="Q29" s="1">
        <v>0</v>
      </c>
      <c r="R29" s="1">
        <f t="shared" si="11"/>
        <v>1182606.3425300154</v>
      </c>
      <c r="S29" s="2"/>
      <c r="T29" s="1">
        <f t="shared" si="12"/>
        <v>0</v>
      </c>
      <c r="U29" s="5">
        <f t="shared" si="13"/>
        <v>0</v>
      </c>
      <c r="V29" s="2"/>
      <c r="W29" s="1">
        <v>1068481.004656893</v>
      </c>
      <c r="X29" s="1">
        <v>118566.01378217197</v>
      </c>
      <c r="Y29" s="1">
        <f t="shared" si="14"/>
        <v>1187047.018439065</v>
      </c>
      <c r="Z29" s="2"/>
      <c r="AA29" s="1">
        <f t="shared" si="15"/>
        <v>4440.6759090495761</v>
      </c>
      <c r="AB29" s="5">
        <f t="shared" si="16"/>
        <v>24.670421716942091</v>
      </c>
      <c r="AC29" s="2"/>
      <c r="AD29" s="1">
        <v>1068481.004656893</v>
      </c>
      <c r="AE29" s="1">
        <v>101433.31970310715</v>
      </c>
      <c r="AF29" s="1">
        <f t="shared" si="17"/>
        <v>1169914.3243600002</v>
      </c>
      <c r="AG29" s="2"/>
      <c r="AH29" s="1">
        <f t="shared" si="18"/>
        <v>-12692.018170015188</v>
      </c>
      <c r="AI29" s="5">
        <f t="shared" si="19"/>
        <v>-70.51121205563993</v>
      </c>
      <c r="AJ29" s="2"/>
    </row>
    <row r="30" spans="1:36" x14ac:dyDescent="0.25">
      <c r="A30">
        <v>2112432</v>
      </c>
      <c r="B30" t="s">
        <v>77</v>
      </c>
      <c r="C30" s="1">
        <v>194</v>
      </c>
      <c r="D30" s="2"/>
      <c r="E30" s="1">
        <v>1120724.6301689984</v>
      </c>
      <c r="F30" s="1">
        <v>0</v>
      </c>
      <c r="G30" s="1">
        <f t="shared" si="7"/>
        <v>1120724.6301689984</v>
      </c>
      <c r="H30" s="2"/>
      <c r="I30" s="1">
        <v>1120724.6301689984</v>
      </c>
      <c r="J30" s="1">
        <v>4156.2943477399467</v>
      </c>
      <c r="K30" s="1">
        <f t="shared" si="8"/>
        <v>1124880.9245167384</v>
      </c>
      <c r="L30" s="2"/>
      <c r="M30" s="1">
        <f t="shared" si="9"/>
        <v>4156.2943477400113</v>
      </c>
      <c r="N30" s="5">
        <f t="shared" si="10"/>
        <v>21.424197668762943</v>
      </c>
      <c r="O30" s="2"/>
      <c r="P30" s="1">
        <v>1120724.6301689984</v>
      </c>
      <c r="Q30" s="1">
        <v>0</v>
      </c>
      <c r="R30" s="1">
        <f t="shared" si="11"/>
        <v>1120724.6301689984</v>
      </c>
      <c r="S30" s="2"/>
      <c r="T30" s="1">
        <f t="shared" si="12"/>
        <v>0</v>
      </c>
      <c r="U30" s="5">
        <f t="shared" si="13"/>
        <v>0</v>
      </c>
      <c r="V30" s="2"/>
      <c r="W30" s="1">
        <v>968605.22856268473</v>
      </c>
      <c r="X30" s="1">
        <v>156299.01719670001</v>
      </c>
      <c r="Y30" s="1">
        <f t="shared" si="14"/>
        <v>1124904.2457593847</v>
      </c>
      <c r="Z30" s="2"/>
      <c r="AA30" s="1">
        <f t="shared" si="15"/>
        <v>4179.6155903863255</v>
      </c>
      <c r="AB30" s="5">
        <f t="shared" si="16"/>
        <v>21.544410259723328</v>
      </c>
      <c r="AC30" s="2"/>
      <c r="AD30" s="1">
        <v>968605.22856268473</v>
      </c>
      <c r="AE30" s="1">
        <v>147363.02548931539</v>
      </c>
      <c r="AF30" s="1">
        <f t="shared" si="17"/>
        <v>1115968.2540520001</v>
      </c>
      <c r="AG30" s="2"/>
      <c r="AH30" s="1">
        <f t="shared" si="18"/>
        <v>-4756.3761169982608</v>
      </c>
      <c r="AI30" s="5">
        <f t="shared" si="19"/>
        <v>-24.517402664939489</v>
      </c>
      <c r="AJ30" s="2"/>
    </row>
    <row r="31" spans="1:36" x14ac:dyDescent="0.25">
      <c r="A31">
        <v>2112441</v>
      </c>
      <c r="B31" t="s">
        <v>85</v>
      </c>
      <c r="C31" s="1">
        <v>994</v>
      </c>
      <c r="D31" s="2"/>
      <c r="E31" s="1">
        <v>7767875.8202457381</v>
      </c>
      <c r="F31" s="1">
        <v>0</v>
      </c>
      <c r="G31" s="1">
        <f t="shared" si="7"/>
        <v>7767875.8202457381</v>
      </c>
      <c r="H31" s="2"/>
      <c r="I31" s="1">
        <v>7767875.8202457381</v>
      </c>
      <c r="J31" s="1">
        <v>31222.866288649409</v>
      </c>
      <c r="K31" s="1">
        <f t="shared" si="8"/>
        <v>7799098.686534388</v>
      </c>
      <c r="L31" s="2"/>
      <c r="M31" s="1">
        <f t="shared" si="9"/>
        <v>31222.86628864985</v>
      </c>
      <c r="N31" s="5">
        <f t="shared" si="10"/>
        <v>31.411334294416349</v>
      </c>
      <c r="O31" s="2"/>
      <c r="P31" s="1">
        <v>7767875.8202457381</v>
      </c>
      <c r="Q31" s="1">
        <v>105459.82562026301</v>
      </c>
      <c r="R31" s="1">
        <f t="shared" si="11"/>
        <v>7873335.645866001</v>
      </c>
      <c r="S31" s="2"/>
      <c r="T31" s="1">
        <f t="shared" si="12"/>
        <v>105459.82562026288</v>
      </c>
      <c r="U31" s="5">
        <f t="shared" si="13"/>
        <v>106.09640404453006</v>
      </c>
      <c r="V31" s="2"/>
      <c r="W31" s="1">
        <v>6959238.2847550865</v>
      </c>
      <c r="X31" s="1">
        <v>840859.48772955115</v>
      </c>
      <c r="Y31" s="1">
        <f t="shared" si="14"/>
        <v>7800097.7724846378</v>
      </c>
      <c r="Z31" s="2"/>
      <c r="AA31" s="1">
        <f t="shared" si="15"/>
        <v>32221.952238899656</v>
      </c>
      <c r="AB31" s="5">
        <f t="shared" si="16"/>
        <v>32.41645094456706</v>
      </c>
      <c r="AC31" s="2"/>
      <c r="AD31" s="1">
        <v>6959238.2847550865</v>
      </c>
      <c r="AE31" s="1">
        <v>944086.56111091434</v>
      </c>
      <c r="AF31" s="1">
        <f t="shared" si="17"/>
        <v>7903324.8458660012</v>
      </c>
      <c r="AG31" s="2"/>
      <c r="AH31" s="1">
        <f t="shared" si="18"/>
        <v>135449.02562026307</v>
      </c>
      <c r="AI31" s="5">
        <f t="shared" si="19"/>
        <v>136.26662537249805</v>
      </c>
      <c r="AJ31" s="2"/>
    </row>
    <row r="32" spans="1:36" x14ac:dyDescent="0.25">
      <c r="A32">
        <v>2112446</v>
      </c>
      <c r="B32" t="s">
        <v>32</v>
      </c>
      <c r="C32" s="1">
        <v>328</v>
      </c>
      <c r="D32" s="2"/>
      <c r="E32" s="1">
        <v>1934415.3523848432</v>
      </c>
      <c r="F32" s="1">
        <v>0</v>
      </c>
      <c r="G32" s="1">
        <f t="shared" si="7"/>
        <v>1934415.3523848432</v>
      </c>
      <c r="H32" s="2"/>
      <c r="I32" s="1">
        <v>1934415.3523848432</v>
      </c>
      <c r="J32" s="1">
        <v>7469.5661235238304</v>
      </c>
      <c r="K32" s="1">
        <f t="shared" si="8"/>
        <v>1941884.9185083669</v>
      </c>
      <c r="L32" s="2"/>
      <c r="M32" s="1">
        <f t="shared" si="9"/>
        <v>7469.5661235237494</v>
      </c>
      <c r="N32" s="5">
        <f t="shared" si="10"/>
        <v>22.773067449767527</v>
      </c>
      <c r="O32" s="2"/>
      <c r="P32" s="1">
        <v>1934415.3523848432</v>
      </c>
      <c r="Q32" s="1">
        <v>0</v>
      </c>
      <c r="R32" s="1">
        <f t="shared" si="11"/>
        <v>1934415.3523848432</v>
      </c>
      <c r="S32" s="2"/>
      <c r="T32" s="1">
        <f t="shared" si="12"/>
        <v>0</v>
      </c>
      <c r="U32" s="5">
        <f t="shared" si="13"/>
        <v>0</v>
      </c>
      <c r="V32" s="2"/>
      <c r="W32" s="1">
        <v>1759655.5367750274</v>
      </c>
      <c r="X32" s="1">
        <v>182372.14823410261</v>
      </c>
      <c r="Y32" s="1">
        <f t="shared" si="14"/>
        <v>1942027.68500913</v>
      </c>
      <c r="Z32" s="2"/>
      <c r="AA32" s="1">
        <f t="shared" si="15"/>
        <v>7612.3326242868789</v>
      </c>
      <c r="AB32" s="5">
        <f t="shared" si="16"/>
        <v>23.208331171606339</v>
      </c>
      <c r="AC32" s="2"/>
      <c r="AD32" s="1">
        <v>1759655.5367750274</v>
      </c>
      <c r="AE32" s="1">
        <v>149736.83400097259</v>
      </c>
      <c r="AF32" s="1">
        <f t="shared" si="17"/>
        <v>1909392.370776</v>
      </c>
      <c r="AG32" s="2"/>
      <c r="AH32" s="1">
        <f t="shared" si="18"/>
        <v>-25022.981608843198</v>
      </c>
      <c r="AI32" s="5">
        <f t="shared" si="19"/>
        <v>-76.28957807574146</v>
      </c>
      <c r="AJ32" s="2"/>
    </row>
    <row r="33" spans="1:36" x14ac:dyDescent="0.25">
      <c r="A33">
        <v>2112499</v>
      </c>
      <c r="B33" t="s">
        <v>103</v>
      </c>
      <c r="C33" s="1">
        <v>863</v>
      </c>
      <c r="D33" s="2"/>
      <c r="E33" s="1">
        <v>6578213.7752074599</v>
      </c>
      <c r="F33" s="1">
        <v>513618.32687353203</v>
      </c>
      <c r="G33" s="1">
        <f t="shared" si="7"/>
        <v>7091832.1020809915</v>
      </c>
      <c r="H33" s="2"/>
      <c r="I33" s="1">
        <v>6578213.7752074599</v>
      </c>
      <c r="J33" s="1">
        <v>542088.40703928017</v>
      </c>
      <c r="K33" s="1">
        <f t="shared" si="8"/>
        <v>7120302.18224674</v>
      </c>
      <c r="L33" s="2"/>
      <c r="M33" s="1">
        <f t="shared" si="9"/>
        <v>28470.080165748484</v>
      </c>
      <c r="N33" s="5">
        <f t="shared" si="10"/>
        <v>32.989664154980865</v>
      </c>
      <c r="O33" s="2"/>
      <c r="P33" s="1">
        <v>6578213.7752074599</v>
      </c>
      <c r="Q33" s="1">
        <v>625096.29658354039</v>
      </c>
      <c r="R33" s="1">
        <f t="shared" si="11"/>
        <v>7203310.0717910007</v>
      </c>
      <c r="S33" s="2"/>
      <c r="T33" s="1">
        <f t="shared" si="12"/>
        <v>111477.96971000917</v>
      </c>
      <c r="U33" s="5">
        <f t="shared" si="13"/>
        <v>129.17493593280321</v>
      </c>
      <c r="V33" s="2"/>
      <c r="W33" s="1">
        <v>5997475.6602440476</v>
      </c>
      <c r="X33" s="1">
        <v>1123726.3685070409</v>
      </c>
      <c r="Y33" s="1">
        <f t="shared" si="14"/>
        <v>7121202.0287510883</v>
      </c>
      <c r="Z33" s="2"/>
      <c r="AA33" s="1">
        <f t="shared" si="15"/>
        <v>29369.926670096815</v>
      </c>
      <c r="AB33" s="5">
        <f t="shared" si="16"/>
        <v>34.032359988524696</v>
      </c>
      <c r="AC33" s="2"/>
      <c r="AD33" s="1">
        <v>5997475.6602440476</v>
      </c>
      <c r="AE33" s="1">
        <v>1235823.6115469537</v>
      </c>
      <c r="AF33" s="1">
        <f t="shared" si="17"/>
        <v>7233299.2717910018</v>
      </c>
      <c r="AG33" s="2"/>
      <c r="AH33" s="1">
        <f t="shared" si="18"/>
        <v>141467.16971001029</v>
      </c>
      <c r="AI33" s="5">
        <f t="shared" si="19"/>
        <v>163.92487799537693</v>
      </c>
      <c r="AJ33" s="2"/>
    </row>
    <row r="34" spans="1:36" x14ac:dyDescent="0.25">
      <c r="A34">
        <v>2112533</v>
      </c>
      <c r="B34" t="s">
        <v>65</v>
      </c>
      <c r="C34" s="1">
        <v>194</v>
      </c>
      <c r="D34" s="2"/>
      <c r="E34" s="1">
        <v>1170786.8930526071</v>
      </c>
      <c r="F34" s="1">
        <v>0</v>
      </c>
      <c r="G34" s="1">
        <f t="shared" si="7"/>
        <v>1170786.8930526071</v>
      </c>
      <c r="H34" s="2"/>
      <c r="I34" s="1">
        <v>1170786.8930526071</v>
      </c>
      <c r="J34" s="1">
        <v>4360.1431717507485</v>
      </c>
      <c r="K34" s="1">
        <f t="shared" si="8"/>
        <v>1175147.0362243578</v>
      </c>
      <c r="L34" s="2"/>
      <c r="M34" s="1">
        <f t="shared" si="9"/>
        <v>4360.1431717507076</v>
      </c>
      <c r="N34" s="5">
        <f t="shared" si="10"/>
        <v>22.474964802838699</v>
      </c>
      <c r="O34" s="2"/>
      <c r="P34" s="1">
        <v>1170786.8930526071</v>
      </c>
      <c r="Q34" s="1">
        <v>0</v>
      </c>
      <c r="R34" s="1">
        <f t="shared" si="11"/>
        <v>1170786.8930526071</v>
      </c>
      <c r="S34" s="2"/>
      <c r="T34" s="1">
        <f t="shared" si="12"/>
        <v>0</v>
      </c>
      <c r="U34" s="5">
        <f t="shared" si="13"/>
        <v>0</v>
      </c>
      <c r="V34" s="2"/>
      <c r="W34" s="1">
        <v>1095786.9244044239</v>
      </c>
      <c r="X34" s="1">
        <v>79390.781923457267</v>
      </c>
      <c r="Y34" s="1">
        <f t="shared" si="14"/>
        <v>1175177.7063278812</v>
      </c>
      <c r="Z34" s="2"/>
      <c r="AA34" s="1">
        <f t="shared" si="15"/>
        <v>4390.8132752741221</v>
      </c>
      <c r="AB34" s="5">
        <f t="shared" si="16"/>
        <v>22.6330581199697</v>
      </c>
      <c r="AC34" s="2"/>
      <c r="AD34" s="1">
        <v>1095786.9244044239</v>
      </c>
      <c r="AE34" s="1">
        <v>70573.707885576194</v>
      </c>
      <c r="AF34" s="1">
        <f t="shared" si="17"/>
        <v>1166360.6322900001</v>
      </c>
      <c r="AG34" s="2"/>
      <c r="AH34" s="1">
        <f t="shared" si="18"/>
        <v>-4426.2607626069803</v>
      </c>
      <c r="AI34" s="5">
        <f t="shared" si="19"/>
        <v>-22.815777126840104</v>
      </c>
      <c r="AJ34" s="2"/>
    </row>
    <row r="35" spans="1:36" x14ac:dyDescent="0.25">
      <c r="A35">
        <v>2112569</v>
      </c>
      <c r="B35" t="s">
        <v>33</v>
      </c>
      <c r="C35" s="1">
        <v>182</v>
      </c>
      <c r="D35" s="2"/>
      <c r="E35" s="1">
        <v>1132330.1797317141</v>
      </c>
      <c r="F35" s="1">
        <v>0</v>
      </c>
      <c r="G35" s="1">
        <f t="shared" si="7"/>
        <v>1132330.1797317141</v>
      </c>
      <c r="H35" s="2"/>
      <c r="I35" s="1">
        <v>1132330.1797317141</v>
      </c>
      <c r="J35" s="1">
        <v>4203.5509867852033</v>
      </c>
      <c r="K35" s="1">
        <f t="shared" si="8"/>
        <v>1136533.7307184993</v>
      </c>
      <c r="L35" s="2"/>
      <c r="M35" s="1">
        <f t="shared" si="9"/>
        <v>4203.5509867852088</v>
      </c>
      <c r="N35" s="5">
        <f t="shared" si="10"/>
        <v>23.096433993325324</v>
      </c>
      <c r="O35" s="2"/>
      <c r="P35" s="1">
        <v>1132330.1797317141</v>
      </c>
      <c r="Q35" s="1">
        <v>0</v>
      </c>
      <c r="R35" s="1">
        <f t="shared" si="11"/>
        <v>1132330.1797317141</v>
      </c>
      <c r="S35" s="2"/>
      <c r="T35" s="1">
        <f t="shared" si="12"/>
        <v>0</v>
      </c>
      <c r="U35" s="5">
        <f t="shared" si="13"/>
        <v>0</v>
      </c>
      <c r="V35" s="2"/>
      <c r="W35" s="1">
        <v>1048415.801308702</v>
      </c>
      <c r="X35" s="1">
        <v>88142.954282358391</v>
      </c>
      <c r="Y35" s="1">
        <f t="shared" si="14"/>
        <v>1136558.7555910603</v>
      </c>
      <c r="Z35" s="2"/>
      <c r="AA35" s="1">
        <f t="shared" si="15"/>
        <v>4228.5758593461942</v>
      </c>
      <c r="AB35" s="5">
        <f t="shared" si="16"/>
        <v>23.233933293110958</v>
      </c>
      <c r="AC35" s="2"/>
      <c r="AD35" s="1">
        <v>1048415.8013087021</v>
      </c>
      <c r="AE35" s="1">
        <v>81973.271527297955</v>
      </c>
      <c r="AF35" s="1">
        <f t="shared" si="17"/>
        <v>1130389.072836</v>
      </c>
      <c r="AG35" s="2"/>
      <c r="AH35" s="1">
        <f t="shared" si="18"/>
        <v>-1941.1068957140669</v>
      </c>
      <c r="AI35" s="5">
        <f t="shared" si="19"/>
        <v>-10.665422503923445</v>
      </c>
      <c r="AJ35" s="2"/>
    </row>
    <row r="36" spans="1:36" x14ac:dyDescent="0.25">
      <c r="A36">
        <v>2112623</v>
      </c>
      <c r="B36" t="s">
        <v>57</v>
      </c>
      <c r="C36" s="1">
        <v>201</v>
      </c>
      <c r="D36" s="2"/>
      <c r="E36" s="1">
        <v>1248385.9491721657</v>
      </c>
      <c r="F36" s="1">
        <v>0</v>
      </c>
      <c r="G36" s="1">
        <f t="shared" si="7"/>
        <v>1248385.9491721657</v>
      </c>
      <c r="H36" s="2"/>
      <c r="I36" s="1">
        <v>1248385.9491721657</v>
      </c>
      <c r="J36" s="1">
        <v>4676.1191816815808</v>
      </c>
      <c r="K36" s="1">
        <f t="shared" si="8"/>
        <v>1253062.0683538474</v>
      </c>
      <c r="L36" s="2"/>
      <c r="M36" s="1">
        <f t="shared" si="9"/>
        <v>4676.1191816816572</v>
      </c>
      <c r="N36" s="5">
        <f t="shared" si="10"/>
        <v>23.264274535729637</v>
      </c>
      <c r="O36" s="2"/>
      <c r="P36" s="1">
        <v>1248385.9491721657</v>
      </c>
      <c r="Q36" s="1">
        <v>0</v>
      </c>
      <c r="R36" s="1">
        <f t="shared" si="11"/>
        <v>1248385.9491721657</v>
      </c>
      <c r="S36" s="2"/>
      <c r="T36" s="1">
        <f t="shared" si="12"/>
        <v>0</v>
      </c>
      <c r="U36" s="5">
        <f t="shared" si="13"/>
        <v>0</v>
      </c>
      <c r="V36" s="2"/>
      <c r="W36" s="1">
        <v>1119666.0983760057</v>
      </c>
      <c r="X36" s="1">
        <v>133438.03118984416</v>
      </c>
      <c r="Y36" s="1">
        <f t="shared" si="14"/>
        <v>1253104.1295658499</v>
      </c>
      <c r="Z36" s="2"/>
      <c r="AA36" s="1">
        <f t="shared" si="15"/>
        <v>4718.1803936841898</v>
      </c>
      <c r="AB36" s="5">
        <f t="shared" si="16"/>
        <v>23.473534296936268</v>
      </c>
      <c r="AC36" s="2"/>
      <c r="AD36" s="1">
        <v>1119666.0983760057</v>
      </c>
      <c r="AE36" s="1">
        <v>112272.79078599441</v>
      </c>
      <c r="AF36" s="1">
        <f t="shared" si="17"/>
        <v>1231938.889162</v>
      </c>
      <c r="AG36" s="2"/>
      <c r="AH36" s="1">
        <f t="shared" si="18"/>
        <v>-16447.060010165675</v>
      </c>
      <c r="AI36" s="5">
        <f t="shared" si="19"/>
        <v>-81.826169204804344</v>
      </c>
      <c r="AJ36" s="2"/>
    </row>
    <row r="37" spans="1:36" x14ac:dyDescent="0.25">
      <c r="A37">
        <v>2112631</v>
      </c>
      <c r="B37" t="s">
        <v>34</v>
      </c>
      <c r="C37" s="1">
        <v>290</v>
      </c>
      <c r="D37" s="2"/>
      <c r="E37" s="1">
        <v>1726276.2421493614</v>
      </c>
      <c r="F37" s="1">
        <v>0</v>
      </c>
      <c r="G37" s="1">
        <f t="shared" ref="G37:G68" si="20">SUM(E37:F37)</f>
        <v>1726276.2421493614</v>
      </c>
      <c r="H37" s="2"/>
      <c r="I37" s="1">
        <v>1726276.2421493614</v>
      </c>
      <c r="J37" s="1">
        <v>4401.014593650164</v>
      </c>
      <c r="K37" s="1">
        <f t="shared" ref="K37:K68" si="21">SUM(I37:J37)</f>
        <v>1730677.2567430115</v>
      </c>
      <c r="L37" s="2"/>
      <c r="M37" s="1">
        <f t="shared" ref="M37:M68" si="22">K37-G37</f>
        <v>4401.0145936501212</v>
      </c>
      <c r="N37" s="5">
        <f t="shared" ref="N37:N68" si="23">M37/C37</f>
        <v>15.17591239189697</v>
      </c>
      <c r="O37" s="2"/>
      <c r="P37" s="1">
        <v>1726276.2421493614</v>
      </c>
      <c r="Q37" s="1">
        <v>0</v>
      </c>
      <c r="R37" s="1">
        <f t="shared" ref="R37:R68" si="24">SUM(P37:Q37)</f>
        <v>1726276.2421493614</v>
      </c>
      <c r="S37" s="2"/>
      <c r="T37" s="1">
        <f t="shared" ref="T37:T68" si="25">R37-G37</f>
        <v>0</v>
      </c>
      <c r="U37" s="5">
        <f t="shared" ref="U37:U68" si="26">T37/C37</f>
        <v>0</v>
      </c>
      <c r="V37" s="2"/>
      <c r="W37" s="1">
        <v>1543503.2069483225</v>
      </c>
      <c r="X37" s="1">
        <v>187297.31651381485</v>
      </c>
      <c r="Y37" s="1">
        <f t="shared" ref="Y37:Y68" si="27">SUM(W37:X37)</f>
        <v>1730800.5234621372</v>
      </c>
      <c r="Z37" s="2"/>
      <c r="AA37" s="1">
        <f t="shared" ref="AA37:AA68" si="28">Y37-G37</f>
        <v>4524.2813127757981</v>
      </c>
      <c r="AB37" s="5">
        <f t="shared" ref="AB37:AB68" si="29">AA37/C37</f>
        <v>15.600970044054476</v>
      </c>
      <c r="AC37" s="2"/>
      <c r="AD37" s="1">
        <v>1543503.2069483225</v>
      </c>
      <c r="AE37" s="1">
        <v>181135.58083167745</v>
      </c>
      <c r="AF37" s="1">
        <f t="shared" ref="AF37:AF68" si="30">SUM(AD37:AE37)</f>
        <v>1724638.7877799999</v>
      </c>
      <c r="AG37" s="2"/>
      <c r="AH37" s="1">
        <f t="shared" ref="AH37:AH68" si="31">AF37-G37</f>
        <v>-1637.4543693615124</v>
      </c>
      <c r="AI37" s="5">
        <f t="shared" ref="AI37:AI68" si="32">AH37/C37</f>
        <v>-5.6463943771086633</v>
      </c>
      <c r="AJ37" s="2"/>
    </row>
    <row r="38" spans="1:36" x14ac:dyDescent="0.25">
      <c r="A38">
        <v>2112658</v>
      </c>
      <c r="B38" t="s">
        <v>63</v>
      </c>
      <c r="C38" s="1">
        <v>380</v>
      </c>
      <c r="D38" s="2"/>
      <c r="E38" s="1">
        <v>2240798.8985376307</v>
      </c>
      <c r="F38" s="1">
        <v>0</v>
      </c>
      <c r="G38" s="1">
        <f t="shared" si="20"/>
        <v>2240798.8985376307</v>
      </c>
      <c r="H38" s="2"/>
      <c r="I38" s="1">
        <v>2240798.8985376307</v>
      </c>
      <c r="J38" s="1">
        <v>8717.1309415362866</v>
      </c>
      <c r="K38" s="1">
        <f t="shared" si="21"/>
        <v>2249516.029479167</v>
      </c>
      <c r="L38" s="2"/>
      <c r="M38" s="1">
        <f t="shared" si="22"/>
        <v>8717.1309415362775</v>
      </c>
      <c r="N38" s="5">
        <f t="shared" si="23"/>
        <v>22.939818267200732</v>
      </c>
      <c r="O38" s="2"/>
      <c r="P38" s="1">
        <v>2240798.8985376307</v>
      </c>
      <c r="Q38" s="1">
        <v>0</v>
      </c>
      <c r="R38" s="1">
        <f t="shared" si="24"/>
        <v>2240798.8985376307</v>
      </c>
      <c r="S38" s="2"/>
      <c r="T38" s="1">
        <f t="shared" si="25"/>
        <v>0</v>
      </c>
      <c r="U38" s="5">
        <f t="shared" si="26"/>
        <v>0</v>
      </c>
      <c r="V38" s="2"/>
      <c r="W38" s="1">
        <v>2005780.039978765</v>
      </c>
      <c r="X38" s="1">
        <v>243923.73139629691</v>
      </c>
      <c r="Y38" s="1">
        <f t="shared" si="27"/>
        <v>2249703.7713750619</v>
      </c>
      <c r="Z38" s="2"/>
      <c r="AA38" s="1">
        <f t="shared" si="28"/>
        <v>8904.8728374312632</v>
      </c>
      <c r="AB38" s="5">
        <f t="shared" si="29"/>
        <v>23.43387588797701</v>
      </c>
      <c r="AC38" s="2"/>
      <c r="AD38" s="1">
        <v>2005780.0399787652</v>
      </c>
      <c r="AE38" s="1">
        <v>243269.47724123514</v>
      </c>
      <c r="AF38" s="1">
        <f t="shared" si="30"/>
        <v>2249049.5172200003</v>
      </c>
      <c r="AG38" s="2"/>
      <c r="AH38" s="1">
        <f t="shared" si="31"/>
        <v>8250.6186823695898</v>
      </c>
      <c r="AI38" s="5">
        <f t="shared" si="32"/>
        <v>21.712154427288393</v>
      </c>
      <c r="AJ38" s="2"/>
    </row>
    <row r="39" spans="1:36" x14ac:dyDescent="0.25">
      <c r="A39">
        <v>2112828</v>
      </c>
      <c r="B39" t="s">
        <v>55</v>
      </c>
      <c r="C39" s="1">
        <v>272</v>
      </c>
      <c r="D39" s="2"/>
      <c r="E39" s="1">
        <v>1595579.3780221944</v>
      </c>
      <c r="F39" s="1">
        <v>16183.916667125353</v>
      </c>
      <c r="G39" s="1">
        <f t="shared" si="20"/>
        <v>1611763.2946893198</v>
      </c>
      <c r="H39" s="2"/>
      <c r="I39" s="1">
        <v>1595579.3780221944</v>
      </c>
      <c r="J39" s="1">
        <v>22339.674072220459</v>
      </c>
      <c r="K39" s="1">
        <f t="shared" si="21"/>
        <v>1617919.0520944148</v>
      </c>
      <c r="L39" s="2"/>
      <c r="M39" s="1">
        <f t="shared" si="22"/>
        <v>6155.7574050950352</v>
      </c>
      <c r="N39" s="5">
        <f t="shared" si="23"/>
        <v>22.63146104814351</v>
      </c>
      <c r="O39" s="2"/>
      <c r="P39" s="1">
        <v>1595579.3780221946</v>
      </c>
      <c r="Q39" s="1">
        <v>18413.58572180583</v>
      </c>
      <c r="R39" s="1">
        <f t="shared" si="24"/>
        <v>1613992.9637440005</v>
      </c>
      <c r="S39" s="2"/>
      <c r="T39" s="1">
        <f t="shared" si="25"/>
        <v>2229.6690546807367</v>
      </c>
      <c r="U39" s="5">
        <f t="shared" si="26"/>
        <v>8.1973127010321196</v>
      </c>
      <c r="V39" s="2"/>
      <c r="W39" s="1">
        <v>1394489.0920358058</v>
      </c>
      <c r="X39" s="1">
        <v>223525.36303750495</v>
      </c>
      <c r="Y39" s="1">
        <f t="shared" si="27"/>
        <v>1618014.4550733108</v>
      </c>
      <c r="Z39" s="2"/>
      <c r="AA39" s="1">
        <f t="shared" si="28"/>
        <v>6251.1603839909658</v>
      </c>
      <c r="AB39" s="5">
        <f t="shared" si="29"/>
        <v>22.982207294084432</v>
      </c>
      <c r="AC39" s="2"/>
      <c r="AD39" s="1">
        <v>1394489.0920358058</v>
      </c>
      <c r="AE39" s="1">
        <v>249493.07170819404</v>
      </c>
      <c r="AF39" s="1">
        <f t="shared" si="30"/>
        <v>1643982.1637439998</v>
      </c>
      <c r="AG39" s="2"/>
      <c r="AH39" s="1">
        <f t="shared" si="31"/>
        <v>32218.869054679992</v>
      </c>
      <c r="AI39" s="5">
        <f t="shared" si="32"/>
        <v>118.45172446573527</v>
      </c>
      <c r="AJ39" s="2"/>
    </row>
    <row r="40" spans="1:36" x14ac:dyDescent="0.25">
      <c r="A40">
        <v>2112857</v>
      </c>
      <c r="B40" t="s">
        <v>35</v>
      </c>
      <c r="C40" s="1">
        <v>397</v>
      </c>
      <c r="D40" s="2"/>
      <c r="E40" s="1">
        <v>2348357.6326344912</v>
      </c>
      <c r="F40" s="1">
        <v>0</v>
      </c>
      <c r="G40" s="1">
        <f t="shared" si="20"/>
        <v>2348357.6326344912</v>
      </c>
      <c r="H40" s="2"/>
      <c r="I40" s="1">
        <v>2348357.6326344912</v>
      </c>
      <c r="J40" s="1">
        <v>9155.0999541701731</v>
      </c>
      <c r="K40" s="1">
        <f t="shared" si="21"/>
        <v>2357512.7325886614</v>
      </c>
      <c r="L40" s="2"/>
      <c r="M40" s="1">
        <f t="shared" si="22"/>
        <v>9155.0999541701749</v>
      </c>
      <c r="N40" s="5">
        <f t="shared" si="23"/>
        <v>23.060705174232179</v>
      </c>
      <c r="O40" s="2"/>
      <c r="P40" s="1">
        <v>2348357.6326344912</v>
      </c>
      <c r="Q40" s="1">
        <v>0</v>
      </c>
      <c r="R40" s="1">
        <f t="shared" si="24"/>
        <v>2348357.6326344912</v>
      </c>
      <c r="S40" s="2"/>
      <c r="T40" s="1">
        <f t="shared" si="25"/>
        <v>0</v>
      </c>
      <c r="U40" s="5">
        <f t="shared" si="26"/>
        <v>0</v>
      </c>
      <c r="V40" s="2"/>
      <c r="W40" s="1">
        <v>2126927.1076706802</v>
      </c>
      <c r="X40" s="1">
        <v>230789.15583592982</v>
      </c>
      <c r="Y40" s="1">
        <f t="shared" si="27"/>
        <v>2357716.2635066099</v>
      </c>
      <c r="Z40" s="2"/>
      <c r="AA40" s="1">
        <f t="shared" si="28"/>
        <v>9358.6308721187524</v>
      </c>
      <c r="AB40" s="5">
        <f t="shared" si="29"/>
        <v>23.573377511634138</v>
      </c>
      <c r="AC40" s="2"/>
      <c r="AD40" s="1">
        <v>2126927.1076706802</v>
      </c>
      <c r="AE40" s="1">
        <v>245780.52785432019</v>
      </c>
      <c r="AF40" s="1">
        <f t="shared" si="30"/>
        <v>2372707.6355250003</v>
      </c>
      <c r="AG40" s="2"/>
      <c r="AH40" s="1">
        <f t="shared" si="31"/>
        <v>24350.002890509088</v>
      </c>
      <c r="AI40" s="5">
        <f t="shared" si="32"/>
        <v>61.33501987533775</v>
      </c>
      <c r="AJ40" s="2"/>
    </row>
    <row r="41" spans="1:36" x14ac:dyDescent="0.25">
      <c r="A41">
        <v>2112893</v>
      </c>
      <c r="B41" t="s">
        <v>59</v>
      </c>
      <c r="C41" s="1">
        <v>189</v>
      </c>
      <c r="D41" s="2"/>
      <c r="E41" s="1">
        <v>1162955.1782855282</v>
      </c>
      <c r="F41" s="1">
        <v>7009.8231894160244</v>
      </c>
      <c r="G41" s="1">
        <f t="shared" si="20"/>
        <v>1169965.0014749442</v>
      </c>
      <c r="H41" s="2"/>
      <c r="I41" s="1">
        <v>1162955.1782855282</v>
      </c>
      <c r="J41" s="1">
        <v>11366.619673837984</v>
      </c>
      <c r="K41" s="1">
        <f t="shared" si="21"/>
        <v>1174321.7979593661</v>
      </c>
      <c r="L41" s="2"/>
      <c r="M41" s="1">
        <f t="shared" si="22"/>
        <v>4356.7964844219387</v>
      </c>
      <c r="N41" s="5">
        <f t="shared" si="23"/>
        <v>23.051833250909727</v>
      </c>
      <c r="O41" s="2"/>
      <c r="P41" s="1">
        <v>1162955.1782855282</v>
      </c>
      <c r="Q41" s="1">
        <v>0</v>
      </c>
      <c r="R41" s="1">
        <f t="shared" si="24"/>
        <v>1162955.1782855282</v>
      </c>
      <c r="S41" s="2"/>
      <c r="T41" s="1">
        <f t="shared" si="25"/>
        <v>-7009.823189415969</v>
      </c>
      <c r="U41" s="5">
        <f t="shared" si="26"/>
        <v>-37.089011584211477</v>
      </c>
      <c r="V41" s="2"/>
      <c r="W41" s="1">
        <v>1038424.7327397434</v>
      </c>
      <c r="X41" s="1">
        <v>135927.6146740446</v>
      </c>
      <c r="Y41" s="1">
        <f t="shared" si="27"/>
        <v>1174352.3474137881</v>
      </c>
      <c r="Z41" s="2"/>
      <c r="AA41" s="1">
        <f t="shared" si="28"/>
        <v>4387.3459388439078</v>
      </c>
      <c r="AB41" s="5">
        <f t="shared" si="29"/>
        <v>23.213470575893691</v>
      </c>
      <c r="AC41" s="2"/>
      <c r="AD41" s="1">
        <v>1038424.7327397432</v>
      </c>
      <c r="AE41" s="1">
        <v>151164.2003262568</v>
      </c>
      <c r="AF41" s="1">
        <f t="shared" si="30"/>
        <v>1189588.933066</v>
      </c>
      <c r="AG41" s="2"/>
      <c r="AH41" s="1">
        <f t="shared" si="31"/>
        <v>19623.931591055822</v>
      </c>
      <c r="AI41" s="5">
        <f t="shared" si="32"/>
        <v>103.83032587860222</v>
      </c>
      <c r="AJ41" s="2"/>
    </row>
    <row r="42" spans="1:36" x14ac:dyDescent="0.25">
      <c r="A42">
        <v>2112908</v>
      </c>
      <c r="B42" t="s">
        <v>79</v>
      </c>
      <c r="C42" s="1">
        <v>879</v>
      </c>
      <c r="D42" s="2"/>
      <c r="E42" s="1">
        <v>6713376.9044335149</v>
      </c>
      <c r="F42" s="1">
        <v>0</v>
      </c>
      <c r="G42" s="1">
        <f t="shared" si="20"/>
        <v>6713376.9044335149</v>
      </c>
      <c r="H42" s="2"/>
      <c r="I42" s="1">
        <v>6713376.904433514</v>
      </c>
      <c r="J42" s="1">
        <v>20858.748228883931</v>
      </c>
      <c r="K42" s="1">
        <f t="shared" si="21"/>
        <v>6734235.6526623983</v>
      </c>
      <c r="L42" s="2"/>
      <c r="M42" s="1">
        <f t="shared" si="22"/>
        <v>20858.748228883371</v>
      </c>
      <c r="N42" s="5">
        <f t="shared" si="23"/>
        <v>23.730088997592002</v>
      </c>
      <c r="O42" s="2"/>
      <c r="P42" s="1">
        <v>6713376.904433514</v>
      </c>
      <c r="Q42" s="1">
        <v>65030.739223486366</v>
      </c>
      <c r="R42" s="1">
        <f t="shared" si="24"/>
        <v>6778407.6436570007</v>
      </c>
      <c r="S42" s="2"/>
      <c r="T42" s="1">
        <f t="shared" si="25"/>
        <v>65030.739223485813</v>
      </c>
      <c r="U42" s="5">
        <f t="shared" si="26"/>
        <v>73.982638479506051</v>
      </c>
      <c r="V42" s="2"/>
      <c r="W42" s="1">
        <v>6188674.1292077443</v>
      </c>
      <c r="X42" s="1">
        <v>546436.02622474881</v>
      </c>
      <c r="Y42" s="1">
        <f t="shared" si="27"/>
        <v>6735110.1554324934</v>
      </c>
      <c r="Z42" s="2"/>
      <c r="AA42" s="1">
        <f t="shared" si="28"/>
        <v>21733.250998978503</v>
      </c>
      <c r="AB42" s="5">
        <f t="shared" si="29"/>
        <v>24.724972695083622</v>
      </c>
      <c r="AC42" s="2"/>
      <c r="AD42" s="1">
        <v>6188674.1292077443</v>
      </c>
      <c r="AE42" s="1">
        <v>619722.71444925631</v>
      </c>
      <c r="AF42" s="1">
        <f t="shared" si="30"/>
        <v>6808396.8436570009</v>
      </c>
      <c r="AG42" s="2"/>
      <c r="AH42" s="1">
        <f t="shared" si="31"/>
        <v>95019.939223485999</v>
      </c>
      <c r="AI42" s="5">
        <f t="shared" si="32"/>
        <v>108.10004462285096</v>
      </c>
      <c r="AJ42" s="2"/>
    </row>
    <row r="43" spans="1:36" x14ac:dyDescent="0.25">
      <c r="A43">
        <v>2112909</v>
      </c>
      <c r="B43" t="s">
        <v>18</v>
      </c>
      <c r="C43" s="1">
        <v>414</v>
      </c>
      <c r="D43" s="2"/>
      <c r="E43" s="1">
        <v>2474211.445241279</v>
      </c>
      <c r="F43" s="1">
        <v>0</v>
      </c>
      <c r="G43" s="1">
        <f t="shared" si="20"/>
        <v>2474211.445241279</v>
      </c>
      <c r="H43" s="2"/>
      <c r="I43" s="1">
        <v>2474211.445241279</v>
      </c>
      <c r="J43" s="1">
        <v>6370.2016940259637</v>
      </c>
      <c r="K43" s="1">
        <f t="shared" si="21"/>
        <v>2480581.6469353051</v>
      </c>
      <c r="L43" s="2"/>
      <c r="M43" s="1">
        <f t="shared" si="22"/>
        <v>6370.2016940261237</v>
      </c>
      <c r="N43" s="5">
        <f t="shared" si="23"/>
        <v>15.386960613589672</v>
      </c>
      <c r="O43" s="2"/>
      <c r="P43" s="1">
        <v>2474211.445241279</v>
      </c>
      <c r="Q43" s="1">
        <v>0</v>
      </c>
      <c r="R43" s="1">
        <f t="shared" si="24"/>
        <v>2474211.445241279</v>
      </c>
      <c r="S43" s="2"/>
      <c r="T43" s="1">
        <f t="shared" si="25"/>
        <v>0</v>
      </c>
      <c r="U43" s="5">
        <f t="shared" si="26"/>
        <v>0</v>
      </c>
      <c r="V43" s="2"/>
      <c r="W43" s="1">
        <v>2268930.631123866</v>
      </c>
      <c r="X43" s="1">
        <v>211889.43207358869</v>
      </c>
      <c r="Y43" s="1">
        <f t="shared" si="27"/>
        <v>2480820.0631974544</v>
      </c>
      <c r="Z43" s="2"/>
      <c r="AA43" s="1">
        <f t="shared" si="28"/>
        <v>6608.6179561754689</v>
      </c>
      <c r="AB43" s="5">
        <f t="shared" si="29"/>
        <v>15.962845304771664</v>
      </c>
      <c r="AC43" s="2"/>
      <c r="AD43" s="1">
        <v>2268930.631123866</v>
      </c>
      <c r="AE43" s="1">
        <v>185164.52594613432</v>
      </c>
      <c r="AF43" s="1">
        <f t="shared" si="30"/>
        <v>2454095.1570700002</v>
      </c>
      <c r="AG43" s="2"/>
      <c r="AH43" s="1">
        <f t="shared" si="31"/>
        <v>-20116.288171278778</v>
      </c>
      <c r="AI43" s="5">
        <f t="shared" si="32"/>
        <v>-48.590068046567097</v>
      </c>
      <c r="AJ43" s="2"/>
    </row>
    <row r="44" spans="1:36" x14ac:dyDescent="0.25">
      <c r="A44">
        <v>2112910</v>
      </c>
      <c r="B44" t="s">
        <v>36</v>
      </c>
      <c r="C44" s="1">
        <v>259</v>
      </c>
      <c r="D44" s="2"/>
      <c r="E44" s="1">
        <v>1534673.6621094099</v>
      </c>
      <c r="F44" s="1">
        <v>0</v>
      </c>
      <c r="G44" s="1">
        <f t="shared" si="20"/>
        <v>1534673.6621094099</v>
      </c>
      <c r="H44" s="2"/>
      <c r="I44" s="1">
        <v>1534673.6621094099</v>
      </c>
      <c r="J44" s="1">
        <v>5841.8556799074768</v>
      </c>
      <c r="K44" s="1">
        <f t="shared" si="21"/>
        <v>1540515.5177893173</v>
      </c>
      <c r="L44" s="2"/>
      <c r="M44" s="1">
        <f t="shared" si="22"/>
        <v>5841.8556799073704</v>
      </c>
      <c r="N44" s="5">
        <f t="shared" si="23"/>
        <v>22.555427335549691</v>
      </c>
      <c r="O44" s="2"/>
      <c r="P44" s="1">
        <v>1534673.6621094099</v>
      </c>
      <c r="Q44" s="1">
        <v>0</v>
      </c>
      <c r="R44" s="1">
        <f t="shared" si="24"/>
        <v>1534673.6621094099</v>
      </c>
      <c r="S44" s="2"/>
      <c r="T44" s="1">
        <f t="shared" si="25"/>
        <v>0</v>
      </c>
      <c r="U44" s="5">
        <f t="shared" si="26"/>
        <v>0</v>
      </c>
      <c r="V44" s="2"/>
      <c r="W44" s="1">
        <v>1403850.403860261</v>
      </c>
      <c r="X44" s="1">
        <v>136749.20058000044</v>
      </c>
      <c r="Y44" s="1">
        <f t="shared" si="27"/>
        <v>1540599.6044402614</v>
      </c>
      <c r="Z44" s="2"/>
      <c r="AA44" s="1">
        <f t="shared" si="28"/>
        <v>5925.9423308514524</v>
      </c>
      <c r="AB44" s="5">
        <f t="shared" si="29"/>
        <v>22.880086219503678</v>
      </c>
      <c r="AC44" s="2"/>
      <c r="AD44" s="1">
        <v>1403850.403860261</v>
      </c>
      <c r="AE44" s="1">
        <v>131314.50077873896</v>
      </c>
      <c r="AF44" s="1">
        <f t="shared" si="30"/>
        <v>1535164.9046389998</v>
      </c>
      <c r="AG44" s="2"/>
      <c r="AH44" s="1">
        <f t="shared" si="31"/>
        <v>491.24252958991565</v>
      </c>
      <c r="AI44" s="5">
        <f t="shared" si="32"/>
        <v>1.8966893034359678</v>
      </c>
      <c r="AJ44" s="2"/>
    </row>
    <row r="45" spans="1:36" x14ac:dyDescent="0.25">
      <c r="A45">
        <v>2112912</v>
      </c>
      <c r="B45" t="s">
        <v>99</v>
      </c>
      <c r="C45" s="1">
        <v>460.25</v>
      </c>
      <c r="D45" s="2"/>
      <c r="E45" s="1">
        <v>3858948.9237666791</v>
      </c>
      <c r="F45" s="1">
        <v>0</v>
      </c>
      <c r="G45" s="1">
        <f t="shared" si="20"/>
        <v>3858948.9237666791</v>
      </c>
      <c r="H45" s="2"/>
      <c r="I45" s="1">
        <v>3858948.9237666791</v>
      </c>
      <c r="J45" s="1">
        <v>15306.085128806057</v>
      </c>
      <c r="K45" s="1">
        <f t="shared" si="21"/>
        <v>3874255.0088954852</v>
      </c>
      <c r="L45" s="2"/>
      <c r="M45" s="1">
        <f t="shared" si="22"/>
        <v>15306.085128806066</v>
      </c>
      <c r="N45" s="5">
        <f t="shared" si="23"/>
        <v>33.256024179915407</v>
      </c>
      <c r="O45" s="2"/>
      <c r="P45" s="1">
        <v>3858948.9237666791</v>
      </c>
      <c r="Q45" s="1">
        <v>0</v>
      </c>
      <c r="R45" s="1">
        <f t="shared" si="24"/>
        <v>3858948.9237666791</v>
      </c>
      <c r="S45" s="2"/>
      <c r="T45" s="1">
        <f t="shared" si="25"/>
        <v>0</v>
      </c>
      <c r="U45" s="5">
        <f t="shared" si="26"/>
        <v>0</v>
      </c>
      <c r="V45" s="2"/>
      <c r="W45" s="1">
        <v>3279669.0746494662</v>
      </c>
      <c r="X45" s="1">
        <v>595011.21153732878</v>
      </c>
      <c r="Y45" s="1">
        <f t="shared" si="27"/>
        <v>3874680.2861867948</v>
      </c>
      <c r="Z45" s="2"/>
      <c r="AA45" s="1">
        <f t="shared" si="28"/>
        <v>15731.36242011562</v>
      </c>
      <c r="AB45" s="5">
        <f t="shared" si="29"/>
        <v>34.180037849246325</v>
      </c>
      <c r="AC45" s="2"/>
      <c r="AD45" s="1">
        <v>3279669.0746494662</v>
      </c>
      <c r="AE45" s="1">
        <v>575130.21466553444</v>
      </c>
      <c r="AF45" s="1">
        <f t="shared" si="30"/>
        <v>3854799.2893150006</v>
      </c>
      <c r="AG45" s="2"/>
      <c r="AH45" s="1">
        <f t="shared" si="31"/>
        <v>-4149.6344516784884</v>
      </c>
      <c r="AI45" s="5">
        <f t="shared" si="32"/>
        <v>-9.016044436020616</v>
      </c>
      <c r="AJ45" s="2"/>
    </row>
    <row r="46" spans="1:36" x14ac:dyDescent="0.25">
      <c r="A46">
        <v>2112916</v>
      </c>
      <c r="B46" t="s">
        <v>19</v>
      </c>
      <c r="C46" s="1">
        <v>485</v>
      </c>
      <c r="D46" s="2"/>
      <c r="E46" s="1">
        <v>2766016.1992137535</v>
      </c>
      <c r="F46" s="1">
        <v>0</v>
      </c>
      <c r="G46" s="1">
        <f t="shared" si="20"/>
        <v>2766016.1992137535</v>
      </c>
      <c r="H46" s="2"/>
      <c r="I46" s="1">
        <v>2766016.1992137535</v>
      </c>
      <c r="J46" s="1">
        <v>10855.766222529157</v>
      </c>
      <c r="K46" s="1">
        <f t="shared" si="21"/>
        <v>2776871.9654362826</v>
      </c>
      <c r="L46" s="2"/>
      <c r="M46" s="1">
        <f t="shared" si="22"/>
        <v>10855.766222529113</v>
      </c>
      <c r="N46" s="5">
        <f t="shared" si="23"/>
        <v>22.383023139235284</v>
      </c>
      <c r="O46" s="2"/>
      <c r="P46" s="1">
        <v>2766016.1992137535</v>
      </c>
      <c r="Q46" s="1">
        <v>0</v>
      </c>
      <c r="R46" s="1">
        <f t="shared" si="24"/>
        <v>2766016.1992137535</v>
      </c>
      <c r="S46" s="2"/>
      <c r="T46" s="1">
        <f t="shared" si="25"/>
        <v>0</v>
      </c>
      <c r="U46" s="5">
        <f t="shared" si="26"/>
        <v>0</v>
      </c>
      <c r="V46" s="2"/>
      <c r="W46" s="1">
        <v>2426200.7687101676</v>
      </c>
      <c r="X46" s="1">
        <v>350936.03759135725</v>
      </c>
      <c r="Y46" s="1">
        <f t="shared" si="27"/>
        <v>2777136.8063015249</v>
      </c>
      <c r="Z46" s="2"/>
      <c r="AA46" s="1">
        <f t="shared" si="28"/>
        <v>11120.607087771408</v>
      </c>
      <c r="AB46" s="5">
        <f t="shared" si="29"/>
        <v>22.929086778910118</v>
      </c>
      <c r="AC46" s="2"/>
      <c r="AD46" s="1">
        <v>2426200.7687101676</v>
      </c>
      <c r="AE46" s="1">
        <v>354955.09113983245</v>
      </c>
      <c r="AF46" s="1">
        <f t="shared" si="30"/>
        <v>2781155.8598500001</v>
      </c>
      <c r="AG46" s="2"/>
      <c r="AH46" s="1">
        <f t="shared" si="31"/>
        <v>15139.66063624667</v>
      </c>
      <c r="AI46" s="5">
        <f t="shared" si="32"/>
        <v>31.215795126281794</v>
      </c>
      <c r="AJ46" s="2"/>
    </row>
    <row r="47" spans="1:36" x14ac:dyDescent="0.25">
      <c r="A47">
        <v>2112917</v>
      </c>
      <c r="B47" t="s">
        <v>45</v>
      </c>
      <c r="C47" s="1">
        <v>612</v>
      </c>
      <c r="D47" s="2"/>
      <c r="E47" s="1">
        <v>3577918.8536344664</v>
      </c>
      <c r="F47" s="1">
        <v>-25401.495711475785</v>
      </c>
      <c r="G47" s="1">
        <f t="shared" si="20"/>
        <v>3552517.3579229908</v>
      </c>
      <c r="H47" s="2"/>
      <c r="I47" s="1">
        <v>3577918.8536344664</v>
      </c>
      <c r="J47" s="1">
        <v>0</v>
      </c>
      <c r="K47" s="1">
        <f t="shared" si="21"/>
        <v>3577918.8536344664</v>
      </c>
      <c r="L47" s="2"/>
      <c r="M47" s="1">
        <f t="shared" si="22"/>
        <v>25401.495711475611</v>
      </c>
      <c r="N47" s="5">
        <f t="shared" si="23"/>
        <v>41.50571194685557</v>
      </c>
      <c r="O47" s="2"/>
      <c r="P47" s="1">
        <v>3577918.8536344664</v>
      </c>
      <c r="Q47" s="1">
        <v>0</v>
      </c>
      <c r="R47" s="1">
        <f t="shared" si="24"/>
        <v>3577918.8536344664</v>
      </c>
      <c r="S47" s="2"/>
      <c r="T47" s="1">
        <f t="shared" si="25"/>
        <v>25401.495711475611</v>
      </c>
      <c r="U47" s="5">
        <f t="shared" si="26"/>
        <v>41.50571194685557</v>
      </c>
      <c r="V47" s="2"/>
      <c r="W47" s="1">
        <v>3273014.8137613088</v>
      </c>
      <c r="X47" s="1">
        <v>293941.16367842414</v>
      </c>
      <c r="Y47" s="1">
        <f t="shared" si="27"/>
        <v>3566955.9774397328</v>
      </c>
      <c r="Z47" s="2"/>
      <c r="AA47" s="1">
        <f t="shared" si="28"/>
        <v>14438.61951674195</v>
      </c>
      <c r="AB47" s="5">
        <f t="shared" si="29"/>
        <v>23.592515550231944</v>
      </c>
      <c r="AC47" s="2"/>
      <c r="AD47" s="1">
        <v>3273014.8137613088</v>
      </c>
      <c r="AE47" s="1">
        <v>228164.62177019104</v>
      </c>
      <c r="AF47" s="1">
        <f t="shared" si="30"/>
        <v>3501179.4355314998</v>
      </c>
      <c r="AG47" s="2"/>
      <c r="AH47" s="1">
        <f t="shared" si="31"/>
        <v>-51337.922391491011</v>
      </c>
      <c r="AI47" s="5">
        <f t="shared" si="32"/>
        <v>-83.885494103743483</v>
      </c>
      <c r="AJ47" s="2"/>
    </row>
    <row r="48" spans="1:36" x14ac:dyDescent="0.25">
      <c r="A48">
        <v>2112918</v>
      </c>
      <c r="B48" t="s">
        <v>38</v>
      </c>
      <c r="C48" s="1">
        <v>414</v>
      </c>
      <c r="D48" s="2"/>
      <c r="E48" s="1">
        <v>2410207.4714470925</v>
      </c>
      <c r="F48" s="1">
        <v>0</v>
      </c>
      <c r="G48" s="1">
        <f t="shared" si="20"/>
        <v>2410207.4714470925</v>
      </c>
      <c r="H48" s="2"/>
      <c r="I48" s="1">
        <v>2410207.4714470929</v>
      </c>
      <c r="J48" s="1">
        <v>6443.3410517154598</v>
      </c>
      <c r="K48" s="1">
        <f t="shared" si="21"/>
        <v>2416650.8124988084</v>
      </c>
      <c r="L48" s="2"/>
      <c r="M48" s="1">
        <f t="shared" si="22"/>
        <v>6443.3410517158918</v>
      </c>
      <c r="N48" s="5">
        <f t="shared" si="23"/>
        <v>15.563625728782347</v>
      </c>
      <c r="O48" s="2"/>
      <c r="P48" s="1">
        <v>2410207.4714470929</v>
      </c>
      <c r="Q48" s="1">
        <v>0</v>
      </c>
      <c r="R48" s="1">
        <f t="shared" si="24"/>
        <v>2410207.4714470929</v>
      </c>
      <c r="S48" s="2"/>
      <c r="T48" s="1">
        <f t="shared" si="25"/>
        <v>0</v>
      </c>
      <c r="U48" s="5">
        <f t="shared" si="26"/>
        <v>0</v>
      </c>
      <c r="V48" s="2"/>
      <c r="W48" s="1">
        <v>2167345.1484666672</v>
      </c>
      <c r="X48" s="1">
        <v>249533.02378431655</v>
      </c>
      <c r="Y48" s="1">
        <f t="shared" si="27"/>
        <v>2416878.1722509838</v>
      </c>
      <c r="Z48" s="2"/>
      <c r="AA48" s="1">
        <f t="shared" si="28"/>
        <v>6670.70080389129</v>
      </c>
      <c r="AB48" s="5">
        <f t="shared" si="29"/>
        <v>16.112803874133551</v>
      </c>
      <c r="AC48" s="2"/>
      <c r="AD48" s="1">
        <v>2167345.1484666672</v>
      </c>
      <c r="AE48" s="1">
        <v>233507.90789133337</v>
      </c>
      <c r="AF48" s="1">
        <f t="shared" si="30"/>
        <v>2400853.0563580007</v>
      </c>
      <c r="AG48" s="2"/>
      <c r="AH48" s="1">
        <f t="shared" si="31"/>
        <v>-9354.4150890917517</v>
      </c>
      <c r="AI48" s="5">
        <f t="shared" si="32"/>
        <v>-22.595205529207131</v>
      </c>
      <c r="AJ48" s="2"/>
    </row>
    <row r="49" spans="1:36" x14ac:dyDescent="0.25">
      <c r="A49">
        <v>2112919</v>
      </c>
      <c r="B49" t="s">
        <v>39</v>
      </c>
      <c r="C49" s="1">
        <v>601</v>
      </c>
      <c r="D49" s="2"/>
      <c r="E49" s="1">
        <v>3483041.5343319857</v>
      </c>
      <c r="F49" s="1">
        <v>0</v>
      </c>
      <c r="G49" s="1">
        <f t="shared" si="20"/>
        <v>3483041.5343319857</v>
      </c>
      <c r="H49" s="2"/>
      <c r="I49" s="1">
        <v>3483041.5343319857</v>
      </c>
      <c r="J49" s="1">
        <v>13775.425666857971</v>
      </c>
      <c r="K49" s="1">
        <f t="shared" si="21"/>
        <v>3496816.9599988437</v>
      </c>
      <c r="L49" s="2"/>
      <c r="M49" s="1">
        <f t="shared" si="22"/>
        <v>13775.425666857976</v>
      </c>
      <c r="N49" s="5">
        <f t="shared" si="23"/>
        <v>22.920841375803622</v>
      </c>
      <c r="O49" s="2"/>
      <c r="P49" s="1">
        <v>3483041.5343319857</v>
      </c>
      <c r="Q49" s="1">
        <v>159.90098201415947</v>
      </c>
      <c r="R49" s="1">
        <f t="shared" si="24"/>
        <v>3483201.4353140001</v>
      </c>
      <c r="S49" s="2"/>
      <c r="T49" s="1">
        <f t="shared" si="25"/>
        <v>159.90098201436922</v>
      </c>
      <c r="U49" s="5">
        <f t="shared" si="26"/>
        <v>0.26605820634670418</v>
      </c>
      <c r="V49" s="2"/>
      <c r="W49" s="1">
        <v>3196135.8993184115</v>
      </c>
      <c r="X49" s="1">
        <v>301051.15686429967</v>
      </c>
      <c r="Y49" s="1">
        <f t="shared" si="27"/>
        <v>3497187.0561827114</v>
      </c>
      <c r="Z49" s="2"/>
      <c r="AA49" s="1">
        <f t="shared" si="28"/>
        <v>14145.521850725636</v>
      </c>
      <c r="AB49" s="5">
        <f t="shared" si="29"/>
        <v>23.536642014518527</v>
      </c>
      <c r="AC49" s="2"/>
      <c r="AD49" s="1">
        <v>3196135.8993184115</v>
      </c>
      <c r="AE49" s="1">
        <v>317054.73599558882</v>
      </c>
      <c r="AF49" s="1">
        <f t="shared" si="30"/>
        <v>3513190.6353140003</v>
      </c>
      <c r="AG49" s="2"/>
      <c r="AH49" s="1">
        <f t="shared" si="31"/>
        <v>30149.100982014555</v>
      </c>
      <c r="AI49" s="5">
        <f t="shared" si="32"/>
        <v>50.164893480889447</v>
      </c>
      <c r="AJ49" s="2"/>
    </row>
    <row r="50" spans="1:36" x14ac:dyDescent="0.25">
      <c r="A50">
        <v>2112921</v>
      </c>
      <c r="B50" t="s">
        <v>40</v>
      </c>
      <c r="C50" s="1">
        <v>346</v>
      </c>
      <c r="D50" s="2"/>
      <c r="E50" s="1">
        <v>2063696.630827493</v>
      </c>
      <c r="F50" s="1">
        <v>0</v>
      </c>
      <c r="G50" s="1">
        <f t="shared" si="20"/>
        <v>2063696.630827493</v>
      </c>
      <c r="H50" s="2"/>
      <c r="I50" s="1">
        <v>2063696.6308274933</v>
      </c>
      <c r="J50" s="1">
        <v>7995.9872397020627</v>
      </c>
      <c r="K50" s="1">
        <f t="shared" si="21"/>
        <v>2071692.6180671954</v>
      </c>
      <c r="L50" s="2"/>
      <c r="M50" s="1">
        <f t="shared" si="22"/>
        <v>7995.9872397023719</v>
      </c>
      <c r="N50" s="5">
        <f t="shared" si="23"/>
        <v>23.109789710122463</v>
      </c>
      <c r="O50" s="2"/>
      <c r="P50" s="1">
        <v>2063696.6308274933</v>
      </c>
      <c r="Q50" s="1">
        <v>0</v>
      </c>
      <c r="R50" s="1">
        <f t="shared" si="24"/>
        <v>2063696.6308274933</v>
      </c>
      <c r="S50" s="2"/>
      <c r="T50" s="1">
        <f t="shared" si="25"/>
        <v>0</v>
      </c>
      <c r="U50" s="5">
        <f t="shared" si="26"/>
        <v>0</v>
      </c>
      <c r="V50" s="2"/>
      <c r="W50" s="1">
        <v>1856676.448227606</v>
      </c>
      <c r="X50" s="1">
        <v>215177.91411070988</v>
      </c>
      <c r="Y50" s="1">
        <f t="shared" si="27"/>
        <v>2071854.3623383159</v>
      </c>
      <c r="Z50" s="2"/>
      <c r="AA50" s="1">
        <f t="shared" si="28"/>
        <v>8157.7315108228941</v>
      </c>
      <c r="AB50" s="5">
        <f t="shared" si="29"/>
        <v>23.577258701800272</v>
      </c>
      <c r="AC50" s="2"/>
      <c r="AD50" s="1">
        <v>1856676.4482276062</v>
      </c>
      <c r="AE50" s="1">
        <v>215038.70177839402</v>
      </c>
      <c r="AF50" s="1">
        <f t="shared" si="30"/>
        <v>2071715.1500060002</v>
      </c>
      <c r="AG50" s="2"/>
      <c r="AH50" s="1">
        <f t="shared" si="31"/>
        <v>8018.5191785071511</v>
      </c>
      <c r="AI50" s="5">
        <f t="shared" si="32"/>
        <v>23.174910920540899</v>
      </c>
      <c r="AJ50" s="2"/>
    </row>
    <row r="51" spans="1:36" x14ac:dyDescent="0.25">
      <c r="A51">
        <v>2112922</v>
      </c>
      <c r="B51" t="s">
        <v>80</v>
      </c>
      <c r="C51" s="1">
        <v>1188</v>
      </c>
      <c r="D51" s="2"/>
      <c r="E51" s="1">
        <v>8891744.4794457387</v>
      </c>
      <c r="F51" s="1">
        <v>0</v>
      </c>
      <c r="G51" s="1">
        <f t="shared" si="20"/>
        <v>8891744.4794457387</v>
      </c>
      <c r="H51" s="2"/>
      <c r="I51" s="1">
        <v>8891744.4794457387</v>
      </c>
      <c r="J51" s="1">
        <v>35799.153352552123</v>
      </c>
      <c r="K51" s="1">
        <f t="shared" si="21"/>
        <v>8927543.6327982917</v>
      </c>
      <c r="L51" s="2"/>
      <c r="M51" s="1">
        <f t="shared" si="22"/>
        <v>35799.153352553025</v>
      </c>
      <c r="N51" s="5">
        <f t="shared" si="23"/>
        <v>30.133967468478978</v>
      </c>
      <c r="O51" s="2"/>
      <c r="P51" s="1">
        <v>8891744.4794457387</v>
      </c>
      <c r="Q51" s="1">
        <v>0</v>
      </c>
      <c r="R51" s="1">
        <f t="shared" si="24"/>
        <v>8891744.4794457387</v>
      </c>
      <c r="S51" s="2"/>
      <c r="T51" s="1">
        <f t="shared" si="25"/>
        <v>0</v>
      </c>
      <c r="U51" s="5">
        <f t="shared" si="26"/>
        <v>0</v>
      </c>
      <c r="V51" s="2"/>
      <c r="W51" s="1">
        <v>8009910.2226235997</v>
      </c>
      <c r="X51" s="1">
        <v>918797.47377360566</v>
      </c>
      <c r="Y51" s="1">
        <f t="shared" si="27"/>
        <v>8928707.6963972058</v>
      </c>
      <c r="Z51" s="2"/>
      <c r="AA51" s="1">
        <f t="shared" si="28"/>
        <v>36963.216951467097</v>
      </c>
      <c r="AB51" s="5">
        <f t="shared" si="29"/>
        <v>31.11381898271641</v>
      </c>
      <c r="AC51" s="2"/>
      <c r="AD51" s="1">
        <v>8009910.2226235997</v>
      </c>
      <c r="AE51" s="1">
        <v>899139.34354040073</v>
      </c>
      <c r="AF51" s="1">
        <f t="shared" si="30"/>
        <v>8909049.566164</v>
      </c>
      <c r="AG51" s="2"/>
      <c r="AH51" s="1">
        <f t="shared" si="31"/>
        <v>17305.086718261242</v>
      </c>
      <c r="AI51" s="5">
        <f t="shared" si="32"/>
        <v>14.566571311667712</v>
      </c>
      <c r="AJ51" s="2"/>
    </row>
    <row r="52" spans="1:36" x14ac:dyDescent="0.25">
      <c r="A52">
        <v>2112999</v>
      </c>
      <c r="B52" t="s">
        <v>41</v>
      </c>
      <c r="C52" s="1">
        <v>193</v>
      </c>
      <c r="D52" s="2"/>
      <c r="E52" s="1">
        <v>1188067.2091426093</v>
      </c>
      <c r="F52" s="1">
        <v>62041.886996622772</v>
      </c>
      <c r="G52" s="1">
        <f t="shared" si="20"/>
        <v>1250109.0961392319</v>
      </c>
      <c r="H52" s="2"/>
      <c r="I52" s="1">
        <v>1188067.2091426093</v>
      </c>
      <c r="J52" s="1">
        <v>66725.022602714307</v>
      </c>
      <c r="K52" s="1">
        <f t="shared" si="21"/>
        <v>1254792.2317453236</v>
      </c>
      <c r="L52" s="2"/>
      <c r="M52" s="1">
        <f t="shared" si="22"/>
        <v>4683.1356060917024</v>
      </c>
      <c r="N52" s="5">
        <f t="shared" si="23"/>
        <v>24.264951326900011</v>
      </c>
      <c r="O52" s="2"/>
      <c r="P52" s="1">
        <v>1188067.2091426093</v>
      </c>
      <c r="Q52" s="1">
        <v>55143.927502390667</v>
      </c>
      <c r="R52" s="1">
        <f t="shared" si="24"/>
        <v>1243211.136645</v>
      </c>
      <c r="S52" s="2"/>
      <c r="T52" s="1">
        <f t="shared" si="25"/>
        <v>-6897.9594942319673</v>
      </c>
      <c r="U52" s="5">
        <f t="shared" si="26"/>
        <v>-35.74072276804128</v>
      </c>
      <c r="V52" s="2"/>
      <c r="W52" s="1">
        <v>1096313.5222051616</v>
      </c>
      <c r="X52" s="1">
        <v>158521.0237005153</v>
      </c>
      <c r="Y52" s="1">
        <f t="shared" si="27"/>
        <v>1254834.5459056769</v>
      </c>
      <c r="Z52" s="2"/>
      <c r="AA52" s="1">
        <f t="shared" si="28"/>
        <v>4725.4497664449736</v>
      </c>
      <c r="AB52" s="5">
        <f t="shared" si="29"/>
        <v>24.48419568106204</v>
      </c>
      <c r="AC52" s="2"/>
      <c r="AD52" s="1">
        <v>1096313.5222051616</v>
      </c>
      <c r="AE52" s="1">
        <v>176886.81443983823</v>
      </c>
      <c r="AF52" s="1">
        <f t="shared" si="30"/>
        <v>1273200.3366449999</v>
      </c>
      <c r="AG52" s="2"/>
      <c r="AH52" s="1">
        <f t="shared" si="31"/>
        <v>23091.240505767986</v>
      </c>
      <c r="AI52" s="5">
        <f t="shared" si="32"/>
        <v>119.6437331905077</v>
      </c>
      <c r="AJ52" s="2"/>
    </row>
    <row r="53" spans="1:36" x14ac:dyDescent="0.25">
      <c r="A53">
        <v>2113332</v>
      </c>
      <c r="B53" t="s">
        <v>102</v>
      </c>
      <c r="C53" s="1">
        <v>1050</v>
      </c>
      <c r="D53" s="2"/>
      <c r="E53" s="1">
        <v>7771052.671812254</v>
      </c>
      <c r="F53" s="1">
        <v>0</v>
      </c>
      <c r="G53" s="1">
        <f t="shared" si="20"/>
        <v>7771052.671812254</v>
      </c>
      <c r="H53" s="2"/>
      <c r="I53" s="1">
        <v>7771052.6718122531</v>
      </c>
      <c r="J53" s="1">
        <v>21886.571238483797</v>
      </c>
      <c r="K53" s="1">
        <f t="shared" si="21"/>
        <v>7792939.2430507373</v>
      </c>
      <c r="L53" s="2"/>
      <c r="M53" s="1">
        <f t="shared" si="22"/>
        <v>21886.571238483302</v>
      </c>
      <c r="N53" s="5">
        <f t="shared" si="23"/>
        <v>20.844353560460288</v>
      </c>
      <c r="O53" s="2"/>
      <c r="P53" s="1">
        <v>7771052.6718122531</v>
      </c>
      <c r="Q53" s="1">
        <v>110787.41483774698</v>
      </c>
      <c r="R53" s="1">
        <f t="shared" si="24"/>
        <v>7881840.08665</v>
      </c>
      <c r="S53" s="2"/>
      <c r="T53" s="1">
        <f t="shared" si="25"/>
        <v>110787.41483774595</v>
      </c>
      <c r="U53" s="5">
        <f t="shared" si="26"/>
        <v>105.51182365499615</v>
      </c>
      <c r="V53" s="2"/>
      <c r="W53" s="1">
        <v>6997674.7433356242</v>
      </c>
      <c r="X53" s="1">
        <v>796310.58236683568</v>
      </c>
      <c r="Y53" s="1">
        <f t="shared" si="27"/>
        <v>7793985.3257024596</v>
      </c>
      <c r="Z53" s="2"/>
      <c r="AA53" s="1">
        <f t="shared" si="28"/>
        <v>22932.653890205547</v>
      </c>
      <c r="AB53" s="5">
        <f t="shared" si="29"/>
        <v>21.84062275257671</v>
      </c>
      <c r="AC53" s="2"/>
      <c r="AD53" s="1">
        <v>6997674.7433356242</v>
      </c>
      <c r="AE53" s="1">
        <v>914154.54331437568</v>
      </c>
      <c r="AF53" s="1">
        <f t="shared" si="30"/>
        <v>7911829.2866500001</v>
      </c>
      <c r="AG53" s="2"/>
      <c r="AH53" s="1">
        <f t="shared" si="31"/>
        <v>140776.61483774614</v>
      </c>
      <c r="AI53" s="5">
        <f t="shared" si="32"/>
        <v>134.07296651213917</v>
      </c>
      <c r="AJ53" s="2"/>
    </row>
    <row r="54" spans="1:36" x14ac:dyDescent="0.25">
      <c r="A54">
        <v>2113346</v>
      </c>
      <c r="B54" t="s">
        <v>101</v>
      </c>
      <c r="C54" s="1">
        <v>67.166666666666671</v>
      </c>
      <c r="D54" s="2"/>
      <c r="E54" s="1">
        <v>861268.59947280702</v>
      </c>
      <c r="F54" s="1">
        <v>123974.40765275677</v>
      </c>
      <c r="G54" s="1">
        <f t="shared" si="20"/>
        <v>985243.0071255638</v>
      </c>
      <c r="H54" s="2"/>
      <c r="I54" s="1">
        <v>596196.18947280699</v>
      </c>
      <c r="J54" s="1">
        <v>392651.44356692483</v>
      </c>
      <c r="K54" s="1">
        <f t="shared" si="21"/>
        <v>988847.63303973177</v>
      </c>
      <c r="L54" s="2"/>
      <c r="M54" s="1">
        <f t="shared" si="22"/>
        <v>3604.625914167962</v>
      </c>
      <c r="N54" s="5">
        <f t="shared" si="23"/>
        <v>53.66688705957263</v>
      </c>
      <c r="O54" s="2"/>
      <c r="P54" s="1">
        <v>596196.18947280699</v>
      </c>
      <c r="Q54" s="1">
        <v>375768.17252069304</v>
      </c>
      <c r="R54" s="1">
        <f t="shared" si="24"/>
        <v>971964.36199350003</v>
      </c>
      <c r="S54" s="2"/>
      <c r="T54" s="1">
        <f t="shared" si="25"/>
        <v>-13278.645132063772</v>
      </c>
      <c r="U54" s="5">
        <f t="shared" si="26"/>
        <v>-197.69694985702884</v>
      </c>
      <c r="V54" s="2"/>
      <c r="W54" s="1">
        <v>600845.60600175441</v>
      </c>
      <c r="X54" s="1">
        <v>388005.4603342585</v>
      </c>
      <c r="Y54" s="1">
        <f t="shared" si="27"/>
        <v>988851.06633601291</v>
      </c>
      <c r="Z54" s="2"/>
      <c r="AA54" s="1">
        <f t="shared" si="28"/>
        <v>3608.0592104491079</v>
      </c>
      <c r="AB54" s="5">
        <f t="shared" si="29"/>
        <v>53.718003133237332</v>
      </c>
      <c r="AC54" s="2"/>
      <c r="AD54" s="1">
        <v>600845.60600175452</v>
      </c>
      <c r="AE54" s="1">
        <v>371568.59399174561</v>
      </c>
      <c r="AF54" s="1">
        <f t="shared" si="30"/>
        <v>972414.19999350014</v>
      </c>
      <c r="AG54" s="2"/>
      <c r="AH54" s="1">
        <f t="shared" si="31"/>
        <v>-12828.807132063666</v>
      </c>
      <c r="AI54" s="5">
        <f t="shared" si="32"/>
        <v>-190.99960990665508</v>
      </c>
      <c r="AJ54" s="2"/>
    </row>
    <row r="55" spans="1:36" x14ac:dyDescent="0.25">
      <c r="A55">
        <v>2113350</v>
      </c>
      <c r="B55" t="s">
        <v>82</v>
      </c>
      <c r="C55" s="1">
        <v>581</v>
      </c>
      <c r="D55" s="2"/>
      <c r="E55" s="1">
        <v>4403199.7175454963</v>
      </c>
      <c r="F55" s="1">
        <v>113979.22769491702</v>
      </c>
      <c r="G55" s="1">
        <f t="shared" si="20"/>
        <v>4517178.9452404138</v>
      </c>
      <c r="H55" s="2"/>
      <c r="I55" s="1">
        <v>4403199.7175454963</v>
      </c>
      <c r="J55" s="1">
        <v>131965.56324665391</v>
      </c>
      <c r="K55" s="1">
        <f t="shared" si="21"/>
        <v>4535165.2807921506</v>
      </c>
      <c r="L55" s="2"/>
      <c r="M55" s="1">
        <f t="shared" si="22"/>
        <v>17986.335551736876</v>
      </c>
      <c r="N55" s="5">
        <f t="shared" si="23"/>
        <v>30.957548281819065</v>
      </c>
      <c r="O55" s="2"/>
      <c r="P55" s="1">
        <v>4403199.7175454963</v>
      </c>
      <c r="Q55" s="1">
        <v>172769.3146255037</v>
      </c>
      <c r="R55" s="1">
        <f t="shared" si="24"/>
        <v>4575969.0321709998</v>
      </c>
      <c r="S55" s="2"/>
      <c r="T55" s="1">
        <f t="shared" si="25"/>
        <v>58790.086930586025</v>
      </c>
      <c r="U55" s="5">
        <f t="shared" si="26"/>
        <v>101.18775719550091</v>
      </c>
      <c r="V55" s="2"/>
      <c r="W55" s="1">
        <v>4010364.9738903292</v>
      </c>
      <c r="X55" s="1">
        <v>525322.20868774643</v>
      </c>
      <c r="Y55" s="1">
        <f t="shared" si="27"/>
        <v>4535687.1825780757</v>
      </c>
      <c r="Z55" s="2"/>
      <c r="AA55" s="1">
        <f t="shared" si="28"/>
        <v>18508.237337661907</v>
      </c>
      <c r="AB55" s="5">
        <f t="shared" si="29"/>
        <v>31.855830185304487</v>
      </c>
      <c r="AC55" s="2"/>
      <c r="AD55" s="1">
        <v>4010364.9738903297</v>
      </c>
      <c r="AE55" s="1">
        <v>595593.2582806712</v>
      </c>
      <c r="AF55" s="1">
        <f t="shared" si="30"/>
        <v>4605958.2321710009</v>
      </c>
      <c r="AG55" s="2"/>
      <c r="AH55" s="1">
        <f t="shared" si="31"/>
        <v>88779.286930587143</v>
      </c>
      <c r="AI55" s="5">
        <f t="shared" si="32"/>
        <v>152.80428043130317</v>
      </c>
      <c r="AJ55" s="2"/>
    </row>
    <row r="56" spans="1:36" x14ac:dyDescent="0.25">
      <c r="A56">
        <v>2113397</v>
      </c>
      <c r="B56" t="s">
        <v>91</v>
      </c>
      <c r="C56" s="1">
        <v>617</v>
      </c>
      <c r="D56" s="2"/>
      <c r="E56" s="1">
        <v>3511975.0492831785</v>
      </c>
      <c r="F56" s="1">
        <v>0</v>
      </c>
      <c r="G56" s="1">
        <f t="shared" si="20"/>
        <v>3511975.0492831785</v>
      </c>
      <c r="H56" s="2"/>
      <c r="I56" s="1">
        <v>3511975.0492831785</v>
      </c>
      <c r="J56" s="1">
        <v>9160.3178070895083</v>
      </c>
      <c r="K56" s="1">
        <f t="shared" si="21"/>
        <v>3521135.3670902681</v>
      </c>
      <c r="L56" s="2"/>
      <c r="M56" s="1">
        <f t="shared" si="22"/>
        <v>9160.3178070895374</v>
      </c>
      <c r="N56" s="5">
        <f t="shared" si="23"/>
        <v>14.846544257843659</v>
      </c>
      <c r="O56" s="2"/>
      <c r="P56" s="1">
        <v>3511975.0492831785</v>
      </c>
      <c r="Q56" s="1">
        <v>0</v>
      </c>
      <c r="R56" s="1">
        <f t="shared" si="24"/>
        <v>3511975.0492831785</v>
      </c>
      <c r="S56" s="2"/>
      <c r="T56" s="1">
        <f t="shared" si="25"/>
        <v>0</v>
      </c>
      <c r="U56" s="5">
        <f t="shared" si="26"/>
        <v>0</v>
      </c>
      <c r="V56" s="2"/>
      <c r="W56" s="1">
        <v>3164858.4756151354</v>
      </c>
      <c r="X56" s="1">
        <v>356674.79030559357</v>
      </c>
      <c r="Y56" s="1">
        <f t="shared" si="27"/>
        <v>3521533.2659207289</v>
      </c>
      <c r="Z56" s="2"/>
      <c r="AA56" s="1">
        <f t="shared" si="28"/>
        <v>9558.2166375503875</v>
      </c>
      <c r="AB56" s="5">
        <f t="shared" si="29"/>
        <v>15.491437013858002</v>
      </c>
      <c r="AC56" s="2"/>
      <c r="AD56" s="1">
        <v>3164858.4756151354</v>
      </c>
      <c r="AE56" s="1">
        <v>359652.00376286462</v>
      </c>
      <c r="AF56" s="1">
        <f t="shared" si="30"/>
        <v>3524510.4793779999</v>
      </c>
      <c r="AG56" s="2"/>
      <c r="AH56" s="1">
        <f t="shared" si="31"/>
        <v>12535.430094821379</v>
      </c>
      <c r="AI56" s="5">
        <f t="shared" si="32"/>
        <v>20.316742455139998</v>
      </c>
      <c r="AJ56" s="2"/>
    </row>
    <row r="57" spans="1:36" x14ac:dyDescent="0.25">
      <c r="A57">
        <v>2113411</v>
      </c>
      <c r="B57" t="s">
        <v>23</v>
      </c>
      <c r="C57" s="1">
        <v>409</v>
      </c>
      <c r="D57" s="2"/>
      <c r="E57" s="1">
        <v>2375537.0463797678</v>
      </c>
      <c r="F57" s="1">
        <v>19476.310036674633</v>
      </c>
      <c r="G57" s="1">
        <f t="shared" si="20"/>
        <v>2395013.3564164424</v>
      </c>
      <c r="H57" s="2"/>
      <c r="I57" s="1">
        <v>2375537.0463797678</v>
      </c>
      <c r="J57" s="1">
        <v>28821.387710945386</v>
      </c>
      <c r="K57" s="1">
        <f t="shared" si="21"/>
        <v>2404358.434090713</v>
      </c>
      <c r="L57" s="2"/>
      <c r="M57" s="1">
        <f t="shared" si="22"/>
        <v>9345.0776742706075</v>
      </c>
      <c r="N57" s="5">
        <f t="shared" si="23"/>
        <v>22.848600670588283</v>
      </c>
      <c r="O57" s="2"/>
      <c r="P57" s="1">
        <v>2375537.0463797678</v>
      </c>
      <c r="Q57" s="1">
        <v>34714.466374232143</v>
      </c>
      <c r="R57" s="1">
        <f t="shared" si="24"/>
        <v>2410251.5127539998</v>
      </c>
      <c r="S57" s="2"/>
      <c r="T57" s="1">
        <f t="shared" si="25"/>
        <v>15238.156337557361</v>
      </c>
      <c r="U57" s="5">
        <f t="shared" si="26"/>
        <v>37.257105959797947</v>
      </c>
      <c r="V57" s="2"/>
      <c r="W57" s="1">
        <v>2095294.5403261569</v>
      </c>
      <c r="X57" s="1">
        <v>309274.27348244743</v>
      </c>
      <c r="Y57" s="1">
        <f t="shared" si="27"/>
        <v>2404568.8138086041</v>
      </c>
      <c r="Z57" s="2"/>
      <c r="AA57" s="1">
        <f t="shared" si="28"/>
        <v>9555.4573921617121</v>
      </c>
      <c r="AB57" s="5">
        <f t="shared" si="29"/>
        <v>23.362976508952841</v>
      </c>
      <c r="AC57" s="2"/>
      <c r="AD57" s="1">
        <v>2095294.5403261567</v>
      </c>
      <c r="AE57" s="1">
        <v>344946.17242784321</v>
      </c>
      <c r="AF57" s="1">
        <f t="shared" si="30"/>
        <v>2440240.712754</v>
      </c>
      <c r="AG57" s="2"/>
      <c r="AH57" s="1">
        <f t="shared" si="31"/>
        <v>45227.356337557547</v>
      </c>
      <c r="AI57" s="5">
        <f t="shared" si="32"/>
        <v>110.58033334366148</v>
      </c>
      <c r="AJ57" s="2"/>
    </row>
    <row r="58" spans="1:36" x14ac:dyDescent="0.25">
      <c r="A58">
        <v>2113431</v>
      </c>
      <c r="B58" t="s">
        <v>43</v>
      </c>
      <c r="C58" s="1">
        <v>267</v>
      </c>
      <c r="D58" s="2"/>
      <c r="E58" s="1">
        <v>1612105.005531772</v>
      </c>
      <c r="F58" s="1">
        <v>0</v>
      </c>
      <c r="G58" s="1">
        <f t="shared" si="20"/>
        <v>1612105.005531772</v>
      </c>
      <c r="H58" s="2"/>
      <c r="I58" s="1">
        <v>1612105.005531772</v>
      </c>
      <c r="J58" s="1">
        <v>3945.5028069263008</v>
      </c>
      <c r="K58" s="1">
        <f t="shared" si="21"/>
        <v>1616050.5083386984</v>
      </c>
      <c r="L58" s="2"/>
      <c r="M58" s="1">
        <f t="shared" si="22"/>
        <v>3945.502806926379</v>
      </c>
      <c r="N58" s="5">
        <f t="shared" si="23"/>
        <v>14.777164070885314</v>
      </c>
      <c r="O58" s="2"/>
      <c r="P58" s="1">
        <v>1612105.005531772</v>
      </c>
      <c r="Q58" s="1">
        <v>0</v>
      </c>
      <c r="R58" s="1">
        <f t="shared" si="24"/>
        <v>1612105.005531772</v>
      </c>
      <c r="S58" s="2"/>
      <c r="T58" s="1">
        <f t="shared" si="25"/>
        <v>0</v>
      </c>
      <c r="U58" s="5">
        <f t="shared" si="26"/>
        <v>0</v>
      </c>
      <c r="V58" s="2"/>
      <c r="W58" s="1">
        <v>1458902.8214445638</v>
      </c>
      <c r="X58" s="1">
        <v>157254.1472155941</v>
      </c>
      <c r="Y58" s="1">
        <f t="shared" si="27"/>
        <v>1616156.9686601579</v>
      </c>
      <c r="Z58" s="2"/>
      <c r="AA58" s="1">
        <f t="shared" si="28"/>
        <v>4051.9631283858325</v>
      </c>
      <c r="AB58" s="5">
        <f t="shared" si="29"/>
        <v>15.175891866613606</v>
      </c>
      <c r="AC58" s="2"/>
      <c r="AD58" s="1">
        <v>1458902.8214445638</v>
      </c>
      <c r="AE58" s="1">
        <v>182818.24025043609</v>
      </c>
      <c r="AF58" s="1">
        <f t="shared" si="30"/>
        <v>1641721.0616949999</v>
      </c>
      <c r="AG58" s="2"/>
      <c r="AH58" s="1">
        <f t="shared" si="31"/>
        <v>29616.056163227884</v>
      </c>
      <c r="AI58" s="5">
        <f t="shared" si="32"/>
        <v>110.92155866377485</v>
      </c>
      <c r="AJ58" s="2"/>
    </row>
    <row r="59" spans="1:36" x14ac:dyDescent="0.25">
      <c r="A59">
        <v>2113462</v>
      </c>
      <c r="B59" t="s">
        <v>53</v>
      </c>
      <c r="C59" s="1">
        <v>358</v>
      </c>
      <c r="D59" s="2"/>
      <c r="E59" s="1">
        <v>2158589.9850976067</v>
      </c>
      <c r="F59" s="1">
        <v>4240.9618205230427</v>
      </c>
      <c r="G59" s="1">
        <f t="shared" si="20"/>
        <v>2162830.9469181299</v>
      </c>
      <c r="H59" s="2"/>
      <c r="I59" s="1">
        <v>2158589.9850976067</v>
      </c>
      <c r="J59" s="1">
        <v>9966.5335506713272</v>
      </c>
      <c r="K59" s="1">
        <f t="shared" si="21"/>
        <v>2168556.518648278</v>
      </c>
      <c r="L59" s="2"/>
      <c r="M59" s="1">
        <f t="shared" si="22"/>
        <v>5725.5717301480472</v>
      </c>
      <c r="N59" s="5">
        <f t="shared" si="23"/>
        <v>15.993217123318567</v>
      </c>
      <c r="O59" s="2"/>
      <c r="P59" s="1">
        <v>2158589.9850976067</v>
      </c>
      <c r="Q59" s="1">
        <v>25198.411384393559</v>
      </c>
      <c r="R59" s="1">
        <f t="shared" si="24"/>
        <v>2183788.3964820001</v>
      </c>
      <c r="S59" s="2"/>
      <c r="T59" s="1">
        <f t="shared" si="25"/>
        <v>20957.449563870206</v>
      </c>
      <c r="U59" s="5">
        <f t="shared" si="26"/>
        <v>58.540361910251974</v>
      </c>
      <c r="V59" s="2"/>
      <c r="W59" s="1">
        <v>1941602.9424156907</v>
      </c>
      <c r="X59" s="1">
        <v>227143.18155106716</v>
      </c>
      <c r="Y59" s="1">
        <f t="shared" si="27"/>
        <v>2168746.1239667581</v>
      </c>
      <c r="Z59" s="2"/>
      <c r="AA59" s="1">
        <f t="shared" si="28"/>
        <v>5915.1770486282185</v>
      </c>
      <c r="AB59" s="5">
        <f t="shared" si="29"/>
        <v>16.522840917955918</v>
      </c>
      <c r="AC59" s="2"/>
      <c r="AD59" s="1">
        <v>1941602.9424156905</v>
      </c>
      <c r="AE59" s="1">
        <v>272174.65406630997</v>
      </c>
      <c r="AF59" s="1">
        <f t="shared" si="30"/>
        <v>2213777.5964820003</v>
      </c>
      <c r="AG59" s="2"/>
      <c r="AH59" s="1">
        <f t="shared" si="31"/>
        <v>50946.649563870393</v>
      </c>
      <c r="AI59" s="5">
        <f t="shared" si="32"/>
        <v>142.30907699405137</v>
      </c>
      <c r="AJ59" s="2"/>
    </row>
    <row r="60" spans="1:36" x14ac:dyDescent="0.25">
      <c r="A60">
        <v>2113497</v>
      </c>
      <c r="B60" t="s">
        <v>20</v>
      </c>
      <c r="C60" s="1">
        <v>385</v>
      </c>
      <c r="D60" s="2"/>
      <c r="E60" s="1">
        <v>2176743.0694178762</v>
      </c>
      <c r="F60" s="1">
        <v>113152.04663540806</v>
      </c>
      <c r="G60" s="1">
        <f t="shared" si="20"/>
        <v>2289895.1160532841</v>
      </c>
      <c r="H60" s="2"/>
      <c r="I60" s="1">
        <v>2176743.0694178762</v>
      </c>
      <c r="J60" s="1">
        <v>122069.09282366338</v>
      </c>
      <c r="K60" s="1">
        <f t="shared" si="21"/>
        <v>2298812.1622415395</v>
      </c>
      <c r="L60" s="2"/>
      <c r="M60" s="1">
        <f t="shared" si="22"/>
        <v>8917.0461882553063</v>
      </c>
      <c r="N60" s="5">
        <f t="shared" si="23"/>
        <v>23.161158930533261</v>
      </c>
      <c r="O60" s="2"/>
      <c r="P60" s="1">
        <v>2176743.0694178762</v>
      </c>
      <c r="Q60" s="1">
        <v>126378.72414712382</v>
      </c>
      <c r="R60" s="1">
        <f t="shared" si="24"/>
        <v>2303121.7935649999</v>
      </c>
      <c r="S60" s="2"/>
      <c r="T60" s="1">
        <f t="shared" si="25"/>
        <v>13226.677511715796</v>
      </c>
      <c r="U60" s="5">
        <f t="shared" si="26"/>
        <v>34.355006523937135</v>
      </c>
      <c r="V60" s="2"/>
      <c r="W60" s="1">
        <v>1979850.7943587254</v>
      </c>
      <c r="X60" s="1">
        <v>319156.31682952592</v>
      </c>
      <c r="Y60" s="1">
        <f t="shared" si="27"/>
        <v>2299007.1111882515</v>
      </c>
      <c r="Z60" s="2"/>
      <c r="AA60" s="1">
        <f t="shared" si="28"/>
        <v>9111.9951349673793</v>
      </c>
      <c r="AB60" s="5">
        <f t="shared" si="29"/>
        <v>23.667519831084103</v>
      </c>
      <c r="AC60" s="2"/>
      <c r="AD60" s="1">
        <v>1979850.7943587254</v>
      </c>
      <c r="AE60" s="1">
        <v>353260.19920627464</v>
      </c>
      <c r="AF60" s="1">
        <f t="shared" si="30"/>
        <v>2333110.9935650001</v>
      </c>
      <c r="AG60" s="2"/>
      <c r="AH60" s="1">
        <f t="shared" si="31"/>
        <v>43215.877511715982</v>
      </c>
      <c r="AI60" s="5">
        <f t="shared" si="32"/>
        <v>112.24903249796358</v>
      </c>
      <c r="AJ60" s="2"/>
    </row>
    <row r="61" spans="1:36" x14ac:dyDescent="0.25">
      <c r="A61">
        <v>2113540</v>
      </c>
      <c r="B61" t="s">
        <v>89</v>
      </c>
      <c r="C61" s="1">
        <v>430</v>
      </c>
      <c r="D61" s="2"/>
      <c r="E61" s="1">
        <v>3447153.6708439104</v>
      </c>
      <c r="F61" s="1">
        <v>0</v>
      </c>
      <c r="G61" s="1">
        <f t="shared" si="20"/>
        <v>3447153.6708439104</v>
      </c>
      <c r="H61" s="2"/>
      <c r="I61" s="1">
        <v>3447153.6708439104</v>
      </c>
      <c r="J61" s="1">
        <v>13629.293663315655</v>
      </c>
      <c r="K61" s="1">
        <f t="shared" si="21"/>
        <v>3460782.9645072259</v>
      </c>
      <c r="L61" s="2"/>
      <c r="M61" s="1">
        <f t="shared" si="22"/>
        <v>13629.293663315475</v>
      </c>
      <c r="N61" s="5">
        <f t="shared" si="23"/>
        <v>31.696031775152267</v>
      </c>
      <c r="O61" s="2"/>
      <c r="P61" s="1">
        <v>3447153.6708439104</v>
      </c>
      <c r="Q61" s="1">
        <v>0</v>
      </c>
      <c r="R61" s="1">
        <f t="shared" si="24"/>
        <v>3447153.6708439104</v>
      </c>
      <c r="S61" s="2"/>
      <c r="T61" s="1">
        <f t="shared" si="25"/>
        <v>0</v>
      </c>
      <c r="U61" s="5">
        <f t="shared" si="26"/>
        <v>0</v>
      </c>
      <c r="V61" s="2"/>
      <c r="W61" s="1">
        <v>3201574.8367307438</v>
      </c>
      <c r="X61" s="1">
        <v>259572.95582221993</v>
      </c>
      <c r="Y61" s="1">
        <f t="shared" si="27"/>
        <v>3461147.7925529638</v>
      </c>
      <c r="Z61" s="2"/>
      <c r="AA61" s="1">
        <f t="shared" si="28"/>
        <v>13994.121709053405</v>
      </c>
      <c r="AB61" s="5">
        <f t="shared" si="29"/>
        <v>32.54446909082187</v>
      </c>
      <c r="AC61" s="2"/>
      <c r="AD61" s="1">
        <v>3201574.8367307438</v>
      </c>
      <c r="AE61" s="1">
        <v>212870.85176925641</v>
      </c>
      <c r="AF61" s="1">
        <f t="shared" si="30"/>
        <v>3414445.6885000002</v>
      </c>
      <c r="AG61" s="2"/>
      <c r="AH61" s="1">
        <f t="shared" si="31"/>
        <v>-32707.982343910262</v>
      </c>
      <c r="AI61" s="5">
        <f t="shared" si="32"/>
        <v>-76.065075218395961</v>
      </c>
      <c r="AJ61" s="2"/>
    </row>
    <row r="62" spans="1:36" x14ac:dyDescent="0.25">
      <c r="A62">
        <v>2113563</v>
      </c>
      <c r="B62" t="s">
        <v>44</v>
      </c>
      <c r="C62" s="1">
        <v>411</v>
      </c>
      <c r="D62" s="2"/>
      <c r="E62" s="1">
        <v>2421306.9492665268</v>
      </c>
      <c r="F62" s="1">
        <v>0</v>
      </c>
      <c r="G62" s="1">
        <f t="shared" si="20"/>
        <v>2421306.9492665268</v>
      </c>
      <c r="H62" s="2"/>
      <c r="I62" s="1">
        <v>2421306.9492665268</v>
      </c>
      <c r="J62" s="1">
        <v>6449.6656655697425</v>
      </c>
      <c r="K62" s="1">
        <f t="shared" si="21"/>
        <v>2427756.6149320966</v>
      </c>
      <c r="L62" s="2"/>
      <c r="M62" s="1">
        <f t="shared" si="22"/>
        <v>6449.6656655697152</v>
      </c>
      <c r="N62" s="5">
        <f t="shared" si="23"/>
        <v>15.692617191167191</v>
      </c>
      <c r="O62" s="2"/>
      <c r="P62" s="1">
        <v>2421306.9492665268</v>
      </c>
      <c r="Q62" s="1">
        <v>0</v>
      </c>
      <c r="R62" s="1">
        <f t="shared" si="24"/>
        <v>2421306.9492665268</v>
      </c>
      <c r="S62" s="2"/>
      <c r="T62" s="1">
        <f t="shared" si="25"/>
        <v>0</v>
      </c>
      <c r="U62" s="5">
        <f t="shared" si="26"/>
        <v>0</v>
      </c>
      <c r="V62" s="2"/>
      <c r="W62" s="1">
        <v>2169478.8921305104</v>
      </c>
      <c r="X62" s="1">
        <v>258506.905354719</v>
      </c>
      <c r="Y62" s="1">
        <f t="shared" si="27"/>
        <v>2427985.7974852296</v>
      </c>
      <c r="Z62" s="2"/>
      <c r="AA62" s="1">
        <f t="shared" si="28"/>
        <v>6678.8482187027112</v>
      </c>
      <c r="AB62" s="5">
        <f t="shared" si="29"/>
        <v>16.25023897494577</v>
      </c>
      <c r="AC62" s="2"/>
      <c r="AD62" s="1">
        <v>2169478.8921305104</v>
      </c>
      <c r="AE62" s="1">
        <v>256007.62821048999</v>
      </c>
      <c r="AF62" s="1">
        <f t="shared" si="30"/>
        <v>2425486.5203410005</v>
      </c>
      <c r="AG62" s="2"/>
      <c r="AH62" s="1">
        <f t="shared" si="31"/>
        <v>4179.5710744736716</v>
      </c>
      <c r="AI62" s="5">
        <f t="shared" si="32"/>
        <v>10.169272687283872</v>
      </c>
      <c r="AJ62" s="2"/>
    </row>
    <row r="63" spans="1:36" x14ac:dyDescent="0.25">
      <c r="A63">
        <v>2113574</v>
      </c>
      <c r="B63" t="s">
        <v>51</v>
      </c>
      <c r="C63" s="1">
        <v>204</v>
      </c>
      <c r="D63" s="2"/>
      <c r="E63" s="1">
        <v>1279667.3244272005</v>
      </c>
      <c r="F63" s="1">
        <v>0</v>
      </c>
      <c r="G63" s="1">
        <f t="shared" si="20"/>
        <v>1279667.3244272005</v>
      </c>
      <c r="H63" s="2"/>
      <c r="I63" s="1">
        <v>1279667.3244272005</v>
      </c>
      <c r="J63" s="1">
        <v>4803.4939328549535</v>
      </c>
      <c r="K63" s="1">
        <f t="shared" si="21"/>
        <v>1284470.8183600553</v>
      </c>
      <c r="L63" s="2"/>
      <c r="M63" s="1">
        <f t="shared" si="22"/>
        <v>4803.4939328548498</v>
      </c>
      <c r="N63" s="5">
        <f t="shared" si="23"/>
        <v>23.546538886543381</v>
      </c>
      <c r="O63" s="2"/>
      <c r="P63" s="1">
        <v>1279667.3244272005</v>
      </c>
      <c r="Q63" s="1">
        <v>0</v>
      </c>
      <c r="R63" s="1">
        <f t="shared" si="24"/>
        <v>1279667.3244272005</v>
      </c>
      <c r="S63" s="2"/>
      <c r="T63" s="1">
        <f t="shared" si="25"/>
        <v>0</v>
      </c>
      <c r="U63" s="5">
        <f t="shared" si="26"/>
        <v>0</v>
      </c>
      <c r="V63" s="2"/>
      <c r="W63" s="1">
        <v>1177827.2196911501</v>
      </c>
      <c r="X63" s="1">
        <v>106690.25181225604</v>
      </c>
      <c r="Y63" s="1">
        <f t="shared" si="27"/>
        <v>1284517.4715034061</v>
      </c>
      <c r="Z63" s="2"/>
      <c r="AA63" s="1">
        <f t="shared" si="28"/>
        <v>4850.1470762055833</v>
      </c>
      <c r="AB63" s="5">
        <f t="shared" si="29"/>
        <v>23.775230765713644</v>
      </c>
      <c r="AC63" s="2"/>
      <c r="AD63" s="1">
        <v>1177827.2196911501</v>
      </c>
      <c r="AE63" s="1">
        <v>106068.43751684968</v>
      </c>
      <c r="AF63" s="1">
        <f t="shared" si="30"/>
        <v>1283895.6572079998</v>
      </c>
      <c r="AG63" s="2"/>
      <c r="AH63" s="1">
        <f t="shared" si="31"/>
        <v>4228.3327807993628</v>
      </c>
      <c r="AI63" s="5">
        <f t="shared" si="32"/>
        <v>20.727121474506681</v>
      </c>
      <c r="AJ63" s="2"/>
    </row>
    <row r="64" spans="1:36" x14ac:dyDescent="0.25">
      <c r="A64">
        <v>2113581</v>
      </c>
      <c r="B64" t="s">
        <v>54</v>
      </c>
      <c r="C64" s="1">
        <v>168</v>
      </c>
      <c r="D64" s="2"/>
      <c r="E64" s="1">
        <v>1043728.1628193685</v>
      </c>
      <c r="F64" s="1">
        <v>85980.128307139894</v>
      </c>
      <c r="G64" s="1">
        <f t="shared" si="20"/>
        <v>1129708.2911265085</v>
      </c>
      <c r="H64" s="2"/>
      <c r="I64" s="1">
        <v>1043728.1628193685</v>
      </c>
      <c r="J64" s="1">
        <v>90173.00321631183</v>
      </c>
      <c r="K64" s="1">
        <f t="shared" si="21"/>
        <v>1133901.1660356803</v>
      </c>
      <c r="L64" s="2"/>
      <c r="M64" s="1">
        <f t="shared" si="22"/>
        <v>4192.8749091718346</v>
      </c>
      <c r="N64" s="5">
        <f t="shared" si="23"/>
        <v>24.957588745070446</v>
      </c>
      <c r="O64" s="2"/>
      <c r="P64" s="1">
        <v>1043728.1628193686</v>
      </c>
      <c r="Q64" s="1">
        <v>78033.791372631589</v>
      </c>
      <c r="R64" s="1">
        <f t="shared" si="24"/>
        <v>1121761.9541920002</v>
      </c>
      <c r="S64" s="2"/>
      <c r="T64" s="1">
        <f t="shared" si="25"/>
        <v>-7946.3369345082901</v>
      </c>
      <c r="U64" s="5">
        <f t="shared" si="26"/>
        <v>-47.299624610168394</v>
      </c>
      <c r="V64" s="2"/>
      <c r="W64" s="1">
        <v>951426.58856284898</v>
      </c>
      <c r="X64" s="1">
        <v>182499.21746677457</v>
      </c>
      <c r="Y64" s="1">
        <f t="shared" si="27"/>
        <v>1133925.8060296236</v>
      </c>
      <c r="Z64" s="2"/>
      <c r="AA64" s="1">
        <f t="shared" si="28"/>
        <v>4217.5149031151086</v>
      </c>
      <c r="AB64" s="5">
        <f t="shared" si="29"/>
        <v>25.10425537568517</v>
      </c>
      <c r="AC64" s="2"/>
      <c r="AD64" s="1">
        <v>951426.58856284909</v>
      </c>
      <c r="AE64" s="1">
        <v>200324.56562915107</v>
      </c>
      <c r="AF64" s="1">
        <f t="shared" si="30"/>
        <v>1151751.1541920002</v>
      </c>
      <c r="AG64" s="2"/>
      <c r="AH64" s="1">
        <f t="shared" si="31"/>
        <v>22042.863065491663</v>
      </c>
      <c r="AI64" s="5">
        <f t="shared" si="32"/>
        <v>131.20751824697419</v>
      </c>
      <c r="AJ64" s="2"/>
    </row>
    <row r="65" spans="1:36" x14ac:dyDescent="0.25">
      <c r="A65">
        <v>2113592</v>
      </c>
      <c r="B65" t="s">
        <v>87</v>
      </c>
      <c r="C65" s="1">
        <v>1005</v>
      </c>
      <c r="D65" s="2"/>
      <c r="E65" s="1">
        <v>7440688.0684573306</v>
      </c>
      <c r="F65" s="1">
        <v>0</v>
      </c>
      <c r="G65" s="1">
        <f t="shared" si="20"/>
        <v>7440688.0684573306</v>
      </c>
      <c r="H65" s="2"/>
      <c r="I65" s="1">
        <v>7440688.0684573306</v>
      </c>
      <c r="J65" s="1">
        <v>29890.588745399473</v>
      </c>
      <c r="K65" s="1">
        <f t="shared" si="21"/>
        <v>7470578.65720273</v>
      </c>
      <c r="L65" s="2"/>
      <c r="M65" s="1">
        <f t="shared" si="22"/>
        <v>29890.588745399378</v>
      </c>
      <c r="N65" s="5">
        <f t="shared" si="23"/>
        <v>29.741879348656099</v>
      </c>
      <c r="O65" s="2"/>
      <c r="P65" s="1">
        <v>7440688.0684573306</v>
      </c>
      <c r="Q65" s="1">
        <v>103593.82587266987</v>
      </c>
      <c r="R65" s="1">
        <f t="shared" si="24"/>
        <v>7544281.8943300005</v>
      </c>
      <c r="S65" s="2"/>
      <c r="T65" s="1">
        <f t="shared" si="25"/>
        <v>103593.82587266993</v>
      </c>
      <c r="U65" s="5">
        <f t="shared" si="26"/>
        <v>103.07843370414918</v>
      </c>
      <c r="V65" s="2"/>
      <c r="W65" s="1">
        <v>6648451.7277571661</v>
      </c>
      <c r="X65" s="1">
        <v>823077.98605937464</v>
      </c>
      <c r="Y65" s="1">
        <f t="shared" si="27"/>
        <v>7471529.7138165403</v>
      </c>
      <c r="Z65" s="2"/>
      <c r="AA65" s="1">
        <f t="shared" si="28"/>
        <v>30841.645359209739</v>
      </c>
      <c r="AB65" s="5">
        <f t="shared" si="29"/>
        <v>30.688204337522127</v>
      </c>
      <c r="AC65" s="2"/>
      <c r="AD65" s="1">
        <v>6648451.7277571661</v>
      </c>
      <c r="AE65" s="1">
        <v>925819.36657283443</v>
      </c>
      <c r="AF65" s="1">
        <f t="shared" si="30"/>
        <v>7574271.0943300007</v>
      </c>
      <c r="AG65" s="2"/>
      <c r="AH65" s="1">
        <f t="shared" si="31"/>
        <v>133583.02587267011</v>
      </c>
      <c r="AI65" s="5">
        <f t="shared" si="32"/>
        <v>132.91843370414938</v>
      </c>
      <c r="AJ65" s="2"/>
    </row>
    <row r="66" spans="1:36" x14ac:dyDescent="0.25">
      <c r="A66">
        <v>2113619</v>
      </c>
      <c r="B66" t="s">
        <v>95</v>
      </c>
      <c r="C66" s="1">
        <v>308</v>
      </c>
      <c r="D66" s="2"/>
      <c r="E66" s="1">
        <v>1786278.1155869304</v>
      </c>
      <c r="F66" s="1">
        <v>0</v>
      </c>
      <c r="G66" s="1">
        <f t="shared" si="20"/>
        <v>1786278.1155869304</v>
      </c>
      <c r="H66" s="2"/>
      <c r="I66" s="1">
        <v>1786278.1155869304</v>
      </c>
      <c r="J66" s="1">
        <v>6866.3652803943487</v>
      </c>
      <c r="K66" s="1">
        <f t="shared" si="21"/>
        <v>1793144.4808673249</v>
      </c>
      <c r="L66" s="2"/>
      <c r="M66" s="1">
        <f t="shared" si="22"/>
        <v>6866.3652803944424</v>
      </c>
      <c r="N66" s="5">
        <f t="shared" si="23"/>
        <v>22.293393767514424</v>
      </c>
      <c r="O66" s="2"/>
      <c r="P66" s="1">
        <v>1786278.1155869304</v>
      </c>
      <c r="Q66" s="1">
        <v>0</v>
      </c>
      <c r="R66" s="1">
        <f t="shared" si="24"/>
        <v>1786278.1155869304</v>
      </c>
      <c r="S66" s="2"/>
      <c r="T66" s="1">
        <f t="shared" si="25"/>
        <v>0</v>
      </c>
      <c r="U66" s="5">
        <f t="shared" si="26"/>
        <v>0</v>
      </c>
      <c r="V66" s="2"/>
      <c r="W66" s="1">
        <v>1597718.6778393525</v>
      </c>
      <c r="X66" s="1">
        <v>195546.82380888908</v>
      </c>
      <c r="Y66" s="1">
        <f t="shared" si="27"/>
        <v>1793265.5016482417</v>
      </c>
      <c r="Z66" s="2"/>
      <c r="AA66" s="1">
        <f t="shared" si="28"/>
        <v>6987.3860613112338</v>
      </c>
      <c r="AB66" s="5">
        <f t="shared" si="29"/>
        <v>22.686318380880628</v>
      </c>
      <c r="AC66" s="2"/>
      <c r="AD66" s="1">
        <v>1597718.6778393525</v>
      </c>
      <c r="AE66" s="1">
        <v>177876.97172464739</v>
      </c>
      <c r="AF66" s="1">
        <f t="shared" si="30"/>
        <v>1775595.6495639998</v>
      </c>
      <c r="AG66" s="2"/>
      <c r="AH66" s="1">
        <f t="shared" si="31"/>
        <v>-10682.466022930574</v>
      </c>
      <c r="AI66" s="5">
        <f t="shared" si="32"/>
        <v>-34.683331243281081</v>
      </c>
      <c r="AJ66" s="2"/>
    </row>
    <row r="67" spans="1:36" x14ac:dyDescent="0.25">
      <c r="A67">
        <v>2114024</v>
      </c>
      <c r="B67" t="s">
        <v>60</v>
      </c>
      <c r="C67" s="1">
        <v>388</v>
      </c>
      <c r="D67" s="2"/>
      <c r="E67" s="1">
        <v>2291914.3599198498</v>
      </c>
      <c r="F67" s="1">
        <v>0</v>
      </c>
      <c r="G67" s="1">
        <f t="shared" si="20"/>
        <v>2291914.3599198498</v>
      </c>
      <c r="H67" s="2"/>
      <c r="I67" s="1">
        <v>2291914.3599198498</v>
      </c>
      <c r="J67" s="1">
        <v>8925.2682917851089</v>
      </c>
      <c r="K67" s="1">
        <f t="shared" si="21"/>
        <v>2300839.6282116347</v>
      </c>
      <c r="L67" s="2"/>
      <c r="M67" s="1">
        <f t="shared" si="22"/>
        <v>8925.2682917849161</v>
      </c>
      <c r="N67" s="5">
        <f t="shared" si="23"/>
        <v>23.003268793260094</v>
      </c>
      <c r="O67" s="2"/>
      <c r="P67" s="1">
        <v>2291914.3599198498</v>
      </c>
      <c r="Q67" s="1">
        <v>0</v>
      </c>
      <c r="R67" s="1">
        <f t="shared" si="24"/>
        <v>2291914.3599198498</v>
      </c>
      <c r="S67" s="2"/>
      <c r="T67" s="1">
        <f t="shared" si="25"/>
        <v>0</v>
      </c>
      <c r="U67" s="5">
        <f t="shared" si="26"/>
        <v>0</v>
      </c>
      <c r="V67" s="2"/>
      <c r="W67" s="1">
        <v>2039155.1372137272</v>
      </c>
      <c r="X67" s="1">
        <v>261879.73635834269</v>
      </c>
      <c r="Y67" s="1">
        <f t="shared" si="27"/>
        <v>2301034.8735720702</v>
      </c>
      <c r="Z67" s="2"/>
      <c r="AA67" s="1">
        <f t="shared" si="28"/>
        <v>9120.5136522203684</v>
      </c>
      <c r="AB67" s="5">
        <f t="shared" si="29"/>
        <v>23.506478485104044</v>
      </c>
      <c r="AC67" s="2"/>
      <c r="AD67" s="1">
        <v>2039155.1372137272</v>
      </c>
      <c r="AE67" s="1">
        <v>264042.14489027322</v>
      </c>
      <c r="AF67" s="1">
        <f t="shared" si="30"/>
        <v>2303197.2821040004</v>
      </c>
      <c r="AG67" s="2"/>
      <c r="AH67" s="1">
        <f t="shared" si="31"/>
        <v>11282.922184150666</v>
      </c>
      <c r="AI67" s="5">
        <f t="shared" si="32"/>
        <v>29.079696350903777</v>
      </c>
      <c r="AJ67" s="2"/>
    </row>
    <row r="68" spans="1:36" x14ac:dyDescent="0.25">
      <c r="A68">
        <v>2114105</v>
      </c>
      <c r="B68" t="s">
        <v>92</v>
      </c>
      <c r="C68" s="1">
        <v>310</v>
      </c>
      <c r="D68" s="2"/>
      <c r="E68" s="1">
        <v>1823977.1841418142</v>
      </c>
      <c r="F68" s="1">
        <v>55724.238111277904</v>
      </c>
      <c r="G68" s="1">
        <f t="shared" si="20"/>
        <v>1879701.4222530921</v>
      </c>
      <c r="H68" s="2"/>
      <c r="I68" s="1">
        <v>1823977.1841418142</v>
      </c>
      <c r="J68" s="1">
        <v>62971.014309307953</v>
      </c>
      <c r="K68" s="1">
        <f t="shared" si="21"/>
        <v>1886948.1984511223</v>
      </c>
      <c r="L68" s="2"/>
      <c r="M68" s="1">
        <f t="shared" si="22"/>
        <v>7246.7761980302166</v>
      </c>
      <c r="N68" s="5">
        <f t="shared" si="23"/>
        <v>23.376697413000699</v>
      </c>
      <c r="O68" s="2"/>
      <c r="P68" s="1">
        <v>1823977.1841418142</v>
      </c>
      <c r="Q68" s="1">
        <v>60791.379738185897</v>
      </c>
      <c r="R68" s="1">
        <f t="shared" si="24"/>
        <v>1884768.56388</v>
      </c>
      <c r="S68" s="2"/>
      <c r="T68" s="1">
        <f t="shared" si="25"/>
        <v>5067.1416269079782</v>
      </c>
      <c r="U68" s="5">
        <f t="shared" si="26"/>
        <v>16.34561815131606</v>
      </c>
      <c r="V68" s="2"/>
      <c r="W68" s="1">
        <v>1652975.389824243</v>
      </c>
      <c r="X68" s="1">
        <v>234107.54342797387</v>
      </c>
      <c r="Y68" s="1">
        <f t="shared" si="27"/>
        <v>1887082.9332522168</v>
      </c>
      <c r="Z68" s="2"/>
      <c r="AA68" s="1">
        <f t="shared" si="28"/>
        <v>7381.51099912473</v>
      </c>
      <c r="AB68" s="5">
        <f t="shared" si="29"/>
        <v>23.811325803628161</v>
      </c>
      <c r="AC68" s="2"/>
      <c r="AD68" s="1">
        <v>1652975.389824243</v>
      </c>
      <c r="AE68" s="1">
        <v>261782.3740557569</v>
      </c>
      <c r="AF68" s="1">
        <f t="shared" si="30"/>
        <v>1914757.76388</v>
      </c>
      <c r="AG68" s="2"/>
      <c r="AH68" s="1">
        <f t="shared" si="31"/>
        <v>35056.341626907932</v>
      </c>
      <c r="AI68" s="5">
        <f t="shared" si="32"/>
        <v>113.08497299002559</v>
      </c>
      <c r="AJ68" s="2"/>
    </row>
    <row r="69" spans="1:36" x14ac:dyDescent="0.25">
      <c r="A69">
        <v>2114150</v>
      </c>
      <c r="B69" t="s">
        <v>67</v>
      </c>
      <c r="C69" s="1">
        <v>194</v>
      </c>
      <c r="D69" s="2"/>
      <c r="E69" s="1">
        <v>1157871.7156203678</v>
      </c>
      <c r="F69" s="1">
        <v>0</v>
      </c>
      <c r="G69" s="1">
        <f t="shared" ref="G69:G93" si="33">SUM(E69:F69)</f>
        <v>1157871.7156203678</v>
      </c>
      <c r="H69" s="2"/>
      <c r="I69" s="1">
        <v>1157871.7156203678</v>
      </c>
      <c r="J69" s="1">
        <v>4307.5537206690105</v>
      </c>
      <c r="K69" s="1">
        <f t="shared" ref="K69:K93" si="34">SUM(I69:J69)</f>
        <v>1162179.2693410369</v>
      </c>
      <c r="L69" s="2"/>
      <c r="M69" s="1">
        <f t="shared" ref="M69:M93" si="35">K69-G69</f>
        <v>4307.5537206691224</v>
      </c>
      <c r="N69" s="5">
        <f t="shared" ref="N69:N93" si="36">M69/C69</f>
        <v>22.203885158088259</v>
      </c>
      <c r="O69" s="2"/>
      <c r="P69" s="1">
        <v>1157871.7156203678</v>
      </c>
      <c r="Q69" s="1">
        <v>0</v>
      </c>
      <c r="R69" s="1">
        <f t="shared" ref="R69:R93" si="37">SUM(P69:Q69)</f>
        <v>1157871.7156203678</v>
      </c>
      <c r="S69" s="2"/>
      <c r="T69" s="1">
        <f t="shared" ref="T69:T93" si="38">R69-G69</f>
        <v>0</v>
      </c>
      <c r="U69" s="5">
        <f t="shared" ref="U69:U93" si="39">T69/C69</f>
        <v>0</v>
      </c>
      <c r="V69" s="2"/>
      <c r="W69" s="1">
        <v>1088343.0225788872</v>
      </c>
      <c r="X69" s="1">
        <v>73865.020989674551</v>
      </c>
      <c r="Y69" s="1">
        <f t="shared" ref="Y69:Y93" si="40">SUM(W69:X69)</f>
        <v>1162208.0435685618</v>
      </c>
      <c r="Z69" s="2"/>
      <c r="AA69" s="1">
        <f t="shared" ref="AA69:AA93" si="41">Y69-G69</f>
        <v>4336.3279481939971</v>
      </c>
      <c r="AB69" s="5">
        <f t="shared" ref="AB69:AB93" si="42">AA69/C69</f>
        <v>22.352205918525758</v>
      </c>
      <c r="AC69" s="2"/>
      <c r="AD69" s="1">
        <v>1088343.0225788872</v>
      </c>
      <c r="AE69" s="1">
        <v>62892.80517111293</v>
      </c>
      <c r="AF69" s="1">
        <f t="shared" ref="AF69:AF93" si="43">SUM(AD69:AE69)</f>
        <v>1151235.8277500002</v>
      </c>
      <c r="AG69" s="2"/>
      <c r="AH69" s="1">
        <f t="shared" ref="AH69:AH93" si="44">AF69-G69</f>
        <v>-6635.8878703676164</v>
      </c>
      <c r="AI69" s="5">
        <f t="shared" ref="AI69:AI93" si="45">AH69/C69</f>
        <v>-34.205607579214515</v>
      </c>
      <c r="AJ69" s="2"/>
    </row>
    <row r="70" spans="1:36" x14ac:dyDescent="0.25">
      <c r="A70">
        <v>2114276</v>
      </c>
      <c r="B70" t="s">
        <v>68</v>
      </c>
      <c r="C70" s="1">
        <v>247</v>
      </c>
      <c r="D70" s="2"/>
      <c r="E70" s="1">
        <v>1464010.0689662227</v>
      </c>
      <c r="F70" s="1">
        <v>0</v>
      </c>
      <c r="G70" s="1">
        <f t="shared" si="33"/>
        <v>1464010.0689662227</v>
      </c>
      <c r="H70" s="2"/>
      <c r="I70" s="1">
        <v>1464010.0689662227</v>
      </c>
      <c r="J70" s="1">
        <v>5554.1202440905054</v>
      </c>
      <c r="K70" s="1">
        <f t="shared" si="34"/>
        <v>1469564.1892103131</v>
      </c>
      <c r="L70" s="2"/>
      <c r="M70" s="1">
        <f t="shared" si="35"/>
        <v>5554.1202440904453</v>
      </c>
      <c r="N70" s="5">
        <f t="shared" si="36"/>
        <v>22.48631677769411</v>
      </c>
      <c r="O70" s="2"/>
      <c r="P70" s="1">
        <v>1464010.0689662227</v>
      </c>
      <c r="Q70" s="1">
        <v>0</v>
      </c>
      <c r="R70" s="1">
        <f t="shared" si="37"/>
        <v>1464010.0689662227</v>
      </c>
      <c r="S70" s="2"/>
      <c r="T70" s="1">
        <f t="shared" si="38"/>
        <v>0</v>
      </c>
      <c r="U70" s="5">
        <f t="shared" si="39"/>
        <v>0</v>
      </c>
      <c r="V70" s="2"/>
      <c r="W70" s="1">
        <v>1360036.00672281</v>
      </c>
      <c r="X70" s="1">
        <v>109601.89611724042</v>
      </c>
      <c r="Y70" s="1">
        <f t="shared" si="40"/>
        <v>1469637.9028400504</v>
      </c>
      <c r="Z70" s="2"/>
      <c r="AA70" s="1">
        <f t="shared" si="41"/>
        <v>5627.8338738277089</v>
      </c>
      <c r="AB70" s="5">
        <f t="shared" si="42"/>
        <v>22.784752525618256</v>
      </c>
      <c r="AC70" s="2"/>
      <c r="AD70" s="1">
        <v>1360036.0067228097</v>
      </c>
      <c r="AE70" s="1">
        <v>86825.343195190071</v>
      </c>
      <c r="AF70" s="1">
        <f t="shared" si="43"/>
        <v>1446861.3499179999</v>
      </c>
      <c r="AG70" s="2"/>
      <c r="AH70" s="1">
        <f t="shared" si="44"/>
        <v>-17148.71904822276</v>
      </c>
      <c r="AI70" s="5">
        <f t="shared" si="45"/>
        <v>-69.428012340982832</v>
      </c>
      <c r="AJ70" s="2"/>
    </row>
    <row r="71" spans="1:36" x14ac:dyDescent="0.25">
      <c r="A71">
        <v>2114296</v>
      </c>
      <c r="B71" t="s">
        <v>69</v>
      </c>
      <c r="C71" s="1">
        <v>189</v>
      </c>
      <c r="D71" s="2"/>
      <c r="E71" s="1">
        <v>1122198.3786951904</v>
      </c>
      <c r="F71" s="1">
        <v>0</v>
      </c>
      <c r="G71" s="1">
        <f t="shared" si="33"/>
        <v>1122198.3786951904</v>
      </c>
      <c r="H71" s="2"/>
      <c r="I71" s="1">
        <v>1122198.3786951904</v>
      </c>
      <c r="J71" s="1">
        <v>4162.2952862875936</v>
      </c>
      <c r="K71" s="1">
        <f t="shared" si="34"/>
        <v>1126360.673981478</v>
      </c>
      <c r="L71" s="2"/>
      <c r="M71" s="1">
        <f t="shared" si="35"/>
        <v>4162.2952862875536</v>
      </c>
      <c r="N71" s="5">
        <f t="shared" si="36"/>
        <v>22.022726382473827</v>
      </c>
      <c r="O71" s="2"/>
      <c r="P71" s="1">
        <v>1122198.3786951904</v>
      </c>
      <c r="Q71" s="1">
        <v>0</v>
      </c>
      <c r="R71" s="1">
        <f t="shared" si="37"/>
        <v>1122198.3786951904</v>
      </c>
      <c r="S71" s="2"/>
      <c r="T71" s="1">
        <f t="shared" si="38"/>
        <v>0</v>
      </c>
      <c r="U71" s="5">
        <f t="shared" si="39"/>
        <v>0</v>
      </c>
      <c r="V71" s="2"/>
      <c r="W71" s="1">
        <v>993964.56995009817</v>
      </c>
      <c r="X71" s="1">
        <v>132419.64161208356</v>
      </c>
      <c r="Y71" s="1">
        <f t="shared" si="40"/>
        <v>1126384.2115621818</v>
      </c>
      <c r="Z71" s="2"/>
      <c r="AA71" s="1">
        <f t="shared" si="41"/>
        <v>4185.8328669914044</v>
      </c>
      <c r="AB71" s="5">
        <f t="shared" si="42"/>
        <v>22.147263846515369</v>
      </c>
      <c r="AC71" s="2"/>
      <c r="AD71" s="1">
        <v>993964.56995009806</v>
      </c>
      <c r="AE71" s="1">
        <v>128432.95383790194</v>
      </c>
      <c r="AF71" s="1">
        <f t="shared" si="43"/>
        <v>1122397.523788</v>
      </c>
      <c r="AG71" s="2"/>
      <c r="AH71" s="1">
        <f t="shared" si="44"/>
        <v>199.14509280957282</v>
      </c>
      <c r="AI71" s="5">
        <f t="shared" si="45"/>
        <v>1.0536777397331896</v>
      </c>
      <c r="AJ71" s="2"/>
    </row>
    <row r="72" spans="1:36" x14ac:dyDescent="0.25">
      <c r="A72">
        <v>2114297</v>
      </c>
      <c r="B72" t="s">
        <v>17</v>
      </c>
      <c r="C72" s="1">
        <v>368</v>
      </c>
      <c r="D72" s="2"/>
      <c r="E72" s="1">
        <v>2046429.2236974626</v>
      </c>
      <c r="F72" s="1">
        <v>0</v>
      </c>
      <c r="G72" s="1">
        <f t="shared" si="33"/>
        <v>2046429.2236974626</v>
      </c>
      <c r="H72" s="2"/>
      <c r="I72" s="1">
        <v>2046429.2236974626</v>
      </c>
      <c r="J72" s="1">
        <v>7925.6760184206014</v>
      </c>
      <c r="K72" s="1">
        <f t="shared" si="34"/>
        <v>2054354.8997158832</v>
      </c>
      <c r="L72" s="2"/>
      <c r="M72" s="1">
        <f t="shared" si="35"/>
        <v>7925.6760184206069</v>
      </c>
      <c r="N72" s="5">
        <f t="shared" si="36"/>
        <v>21.537163093534257</v>
      </c>
      <c r="O72" s="2"/>
      <c r="P72" s="1">
        <v>2046429.2236974626</v>
      </c>
      <c r="Q72" s="1">
        <v>0</v>
      </c>
      <c r="R72" s="1">
        <f t="shared" si="37"/>
        <v>2046429.2236974626</v>
      </c>
      <c r="S72" s="2"/>
      <c r="T72" s="1">
        <f t="shared" si="38"/>
        <v>0</v>
      </c>
      <c r="U72" s="5">
        <f t="shared" si="39"/>
        <v>0</v>
      </c>
      <c r="V72" s="2"/>
      <c r="W72" s="1">
        <v>1845710.0603089947</v>
      </c>
      <c r="X72" s="1">
        <v>208804.0489189885</v>
      </c>
      <c r="Y72" s="1">
        <f t="shared" si="40"/>
        <v>2054514.1092279833</v>
      </c>
      <c r="Z72" s="2"/>
      <c r="AA72" s="1">
        <f t="shared" si="41"/>
        <v>8084.8855305206962</v>
      </c>
      <c r="AB72" s="5">
        <f t="shared" si="42"/>
        <v>21.969797637284501</v>
      </c>
      <c r="AC72" s="2"/>
      <c r="AD72" s="1">
        <v>1845710.0603089947</v>
      </c>
      <c r="AE72" s="1">
        <v>186363.99097100506</v>
      </c>
      <c r="AF72" s="1">
        <f t="shared" si="43"/>
        <v>2032074.0512799998</v>
      </c>
      <c r="AG72" s="2"/>
      <c r="AH72" s="1">
        <f t="shared" si="44"/>
        <v>-14355.172417462803</v>
      </c>
      <c r="AI72" s="5">
        <f t="shared" si="45"/>
        <v>-39.00862069962718</v>
      </c>
      <c r="AJ72" s="2"/>
    </row>
    <row r="73" spans="1:36" x14ac:dyDescent="0.25">
      <c r="A73">
        <v>2114298</v>
      </c>
      <c r="B73" t="s">
        <v>70</v>
      </c>
      <c r="C73" s="1">
        <v>183</v>
      </c>
      <c r="D73" s="2"/>
      <c r="E73" s="1">
        <v>1103942.4314766091</v>
      </c>
      <c r="F73" s="1">
        <v>0</v>
      </c>
      <c r="G73" s="1">
        <f t="shared" si="33"/>
        <v>1103942.4314766091</v>
      </c>
      <c r="H73" s="2"/>
      <c r="I73" s="1">
        <v>1103942.4314766091</v>
      </c>
      <c r="J73" s="1">
        <v>4087.9588116081136</v>
      </c>
      <c r="K73" s="1">
        <f t="shared" si="34"/>
        <v>1108030.3902882172</v>
      </c>
      <c r="L73" s="2"/>
      <c r="M73" s="1">
        <f t="shared" si="35"/>
        <v>4087.9588116081432</v>
      </c>
      <c r="N73" s="5">
        <f t="shared" si="36"/>
        <v>22.338572741028106</v>
      </c>
      <c r="O73" s="2"/>
      <c r="P73" s="1">
        <v>1103942.4314766091</v>
      </c>
      <c r="Q73" s="1">
        <v>0</v>
      </c>
      <c r="R73" s="1">
        <f t="shared" si="37"/>
        <v>1103942.4314766091</v>
      </c>
      <c r="S73" s="2"/>
      <c r="T73" s="1">
        <f t="shared" si="38"/>
        <v>0</v>
      </c>
      <c r="U73" s="5">
        <f t="shared" si="39"/>
        <v>0</v>
      </c>
      <c r="V73" s="2"/>
      <c r="W73" s="1">
        <v>1027551.2532279409</v>
      </c>
      <c r="X73" s="1">
        <v>80499.994769788143</v>
      </c>
      <c r="Y73" s="1">
        <f t="shared" si="40"/>
        <v>1108051.2479977291</v>
      </c>
      <c r="Z73" s="2"/>
      <c r="AA73" s="1">
        <f t="shared" si="41"/>
        <v>4108.8165211200248</v>
      </c>
      <c r="AB73" s="5">
        <f t="shared" si="42"/>
        <v>22.452549295737839</v>
      </c>
      <c r="AC73" s="2"/>
      <c r="AD73" s="1">
        <v>1027551.253227941</v>
      </c>
      <c r="AE73" s="1">
        <v>88144.321428059149</v>
      </c>
      <c r="AF73" s="1">
        <f t="shared" si="43"/>
        <v>1115695.5746560001</v>
      </c>
      <c r="AG73" s="2"/>
      <c r="AH73" s="1">
        <f t="shared" si="44"/>
        <v>11753.143179391045</v>
      </c>
      <c r="AI73" s="5">
        <f t="shared" si="45"/>
        <v>64.224826116890952</v>
      </c>
      <c r="AJ73" s="2"/>
    </row>
    <row r="74" spans="1:36" x14ac:dyDescent="0.25">
      <c r="A74">
        <v>2114505</v>
      </c>
      <c r="B74" t="s">
        <v>71</v>
      </c>
      <c r="C74" s="1">
        <v>363</v>
      </c>
      <c r="D74" s="2"/>
      <c r="E74" s="1">
        <v>2055604.9387216512</v>
      </c>
      <c r="F74" s="1">
        <v>0</v>
      </c>
      <c r="G74" s="1">
        <f t="shared" si="33"/>
        <v>2055604.9387216512</v>
      </c>
      <c r="H74" s="2"/>
      <c r="I74" s="1">
        <v>2055604.9387216512</v>
      </c>
      <c r="J74" s="1">
        <v>7963.0386393353901</v>
      </c>
      <c r="K74" s="1">
        <f t="shared" si="34"/>
        <v>2063567.9773609866</v>
      </c>
      <c r="L74" s="2"/>
      <c r="M74" s="1">
        <f t="shared" si="35"/>
        <v>7963.0386393354274</v>
      </c>
      <c r="N74" s="5">
        <f t="shared" si="36"/>
        <v>21.936745562907515</v>
      </c>
      <c r="O74" s="2"/>
      <c r="P74" s="1">
        <v>2055604.9387216512</v>
      </c>
      <c r="Q74" s="1">
        <v>0</v>
      </c>
      <c r="R74" s="1">
        <f t="shared" si="37"/>
        <v>2055604.9387216512</v>
      </c>
      <c r="S74" s="2"/>
      <c r="T74" s="1">
        <f t="shared" si="38"/>
        <v>0</v>
      </c>
      <c r="U74" s="5">
        <f t="shared" si="39"/>
        <v>0</v>
      </c>
      <c r="V74" s="2"/>
      <c r="W74" s="1">
        <v>1815190.4584535682</v>
      </c>
      <c r="X74" s="1">
        <v>248538.07536328572</v>
      </c>
      <c r="Y74" s="1">
        <f t="shared" si="40"/>
        <v>2063728.533816854</v>
      </c>
      <c r="Z74" s="2"/>
      <c r="AA74" s="1">
        <f t="shared" si="41"/>
        <v>8123.5950952027924</v>
      </c>
      <c r="AB74" s="5">
        <f t="shared" si="42"/>
        <v>22.379049849043504</v>
      </c>
      <c r="AC74" s="2"/>
      <c r="AD74" s="1">
        <v>1815190.4584535682</v>
      </c>
      <c r="AE74" s="1">
        <v>238456.37987743173</v>
      </c>
      <c r="AF74" s="1">
        <f t="shared" si="43"/>
        <v>2053646.8383309999</v>
      </c>
      <c r="AG74" s="2"/>
      <c r="AH74" s="1">
        <f t="shared" si="44"/>
        <v>-1958.1003906512633</v>
      </c>
      <c r="AI74" s="5">
        <f t="shared" si="45"/>
        <v>-5.394215952207337</v>
      </c>
      <c r="AJ74" s="2"/>
    </row>
    <row r="75" spans="1:36" x14ac:dyDescent="0.25">
      <c r="A75">
        <v>2114507</v>
      </c>
      <c r="B75" t="s">
        <v>16</v>
      </c>
      <c r="C75" s="1">
        <v>396</v>
      </c>
      <c r="D75" s="2"/>
      <c r="E75" s="1">
        <v>2244863.0366352671</v>
      </c>
      <c r="F75" s="1">
        <v>0</v>
      </c>
      <c r="G75" s="1">
        <f t="shared" si="33"/>
        <v>2244863.0366352671</v>
      </c>
      <c r="H75" s="2"/>
      <c r="I75" s="1">
        <v>2244863.0366352671</v>
      </c>
      <c r="J75" s="1">
        <v>8733.6797305047439</v>
      </c>
      <c r="K75" s="1">
        <f t="shared" si="34"/>
        <v>2253596.7163657718</v>
      </c>
      <c r="L75" s="2"/>
      <c r="M75" s="1">
        <f t="shared" si="35"/>
        <v>8733.6797305047512</v>
      </c>
      <c r="N75" s="5">
        <f t="shared" si="36"/>
        <v>22.054746794203918</v>
      </c>
      <c r="O75" s="2"/>
      <c r="P75" s="1">
        <v>2244863.0366352671</v>
      </c>
      <c r="Q75" s="1">
        <v>0</v>
      </c>
      <c r="R75" s="1">
        <f t="shared" si="37"/>
        <v>2244863.0366352671</v>
      </c>
      <c r="S75" s="2"/>
      <c r="T75" s="1">
        <f t="shared" si="38"/>
        <v>0</v>
      </c>
      <c r="U75" s="5">
        <f t="shared" si="39"/>
        <v>0</v>
      </c>
      <c r="V75" s="2"/>
      <c r="W75" s="1">
        <v>2014182.4629064717</v>
      </c>
      <c r="X75" s="1">
        <v>239602.59194799277</v>
      </c>
      <c r="Y75" s="1">
        <f t="shared" si="40"/>
        <v>2253785.0548544643</v>
      </c>
      <c r="Z75" s="2"/>
      <c r="AA75" s="1">
        <f t="shared" si="41"/>
        <v>8922.0182191971689</v>
      </c>
      <c r="AB75" s="5">
        <f t="shared" si="42"/>
        <v>22.530349038376688</v>
      </c>
      <c r="AC75" s="2"/>
      <c r="AD75" s="1">
        <v>2014182.4629064715</v>
      </c>
      <c r="AE75" s="1">
        <v>211384.47836152875</v>
      </c>
      <c r="AF75" s="1">
        <f t="shared" si="43"/>
        <v>2225566.9412680003</v>
      </c>
      <c r="AG75" s="2"/>
      <c r="AH75" s="1">
        <f t="shared" si="44"/>
        <v>-19296.095367266797</v>
      </c>
      <c r="AI75" s="5">
        <f t="shared" si="45"/>
        <v>-48.727513553704028</v>
      </c>
      <c r="AJ75" s="2"/>
    </row>
    <row r="76" spans="1:36" x14ac:dyDescent="0.25">
      <c r="A76">
        <v>2114722</v>
      </c>
      <c r="B76" t="s">
        <v>72</v>
      </c>
      <c r="C76" s="1">
        <v>164</v>
      </c>
      <c r="D76" s="2"/>
      <c r="E76" s="1">
        <v>1012194.7421704505</v>
      </c>
      <c r="F76" s="1">
        <v>0</v>
      </c>
      <c r="G76" s="1">
        <f t="shared" si="33"/>
        <v>1012194.7421704505</v>
      </c>
      <c r="H76" s="2"/>
      <c r="I76" s="1">
        <v>1012194.7421704505</v>
      </c>
      <c r="J76" s="1">
        <v>3714.3708898093155</v>
      </c>
      <c r="K76" s="1">
        <f t="shared" si="34"/>
        <v>1015909.1130602598</v>
      </c>
      <c r="L76" s="2"/>
      <c r="M76" s="1">
        <f t="shared" si="35"/>
        <v>3714.3708898093319</v>
      </c>
      <c r="N76" s="5">
        <f t="shared" si="36"/>
        <v>22.648602986642267</v>
      </c>
      <c r="O76" s="2"/>
      <c r="P76" s="1">
        <v>1012194.7421704505</v>
      </c>
      <c r="Q76" s="1">
        <v>0</v>
      </c>
      <c r="R76" s="1">
        <f t="shared" si="37"/>
        <v>1012194.7421704505</v>
      </c>
      <c r="S76" s="2"/>
      <c r="T76" s="1">
        <f t="shared" si="38"/>
        <v>0</v>
      </c>
      <c r="U76" s="5">
        <f t="shared" si="39"/>
        <v>0</v>
      </c>
      <c r="V76" s="2"/>
      <c r="W76" s="1">
        <v>936693.23317444604</v>
      </c>
      <c r="X76" s="1">
        <v>79223.26954643309</v>
      </c>
      <c r="Y76" s="1">
        <f t="shared" si="40"/>
        <v>1015916.5027208792</v>
      </c>
      <c r="Z76" s="2"/>
      <c r="AA76" s="1">
        <f t="shared" si="41"/>
        <v>3721.7605504286475</v>
      </c>
      <c r="AB76" s="5">
        <f t="shared" si="42"/>
        <v>22.693661892857605</v>
      </c>
      <c r="AC76" s="2"/>
      <c r="AD76" s="1">
        <v>936693.23317444604</v>
      </c>
      <c r="AE76" s="1">
        <v>67581.569925554024</v>
      </c>
      <c r="AF76" s="1">
        <f t="shared" si="43"/>
        <v>1004274.8031</v>
      </c>
      <c r="AG76" s="2"/>
      <c r="AH76" s="1">
        <f t="shared" si="44"/>
        <v>-7919.9390704504913</v>
      </c>
      <c r="AI76" s="5">
        <f t="shared" si="45"/>
        <v>-48.29231140518592</v>
      </c>
      <c r="AJ76" s="2"/>
    </row>
    <row r="77" spans="1:36" x14ac:dyDescent="0.25">
      <c r="A77">
        <v>2114726</v>
      </c>
      <c r="B77" t="s">
        <v>73</v>
      </c>
      <c r="C77" s="1">
        <v>178</v>
      </c>
      <c r="D77" s="2"/>
      <c r="E77" s="1">
        <v>1084828.6378476482</v>
      </c>
      <c r="F77" s="1">
        <v>0</v>
      </c>
      <c r="G77" s="1">
        <f t="shared" si="33"/>
        <v>1084828.6378476482</v>
      </c>
      <c r="H77" s="2"/>
      <c r="I77" s="1">
        <v>1084828.6378476482</v>
      </c>
      <c r="J77" s="1">
        <v>4010.1291773584057</v>
      </c>
      <c r="K77" s="1">
        <f t="shared" si="34"/>
        <v>1088838.7670250067</v>
      </c>
      <c r="L77" s="2"/>
      <c r="M77" s="1">
        <f t="shared" si="35"/>
        <v>4010.1291773584671</v>
      </c>
      <c r="N77" s="5">
        <f t="shared" si="36"/>
        <v>22.528815603137456</v>
      </c>
      <c r="O77" s="2"/>
      <c r="P77" s="1">
        <v>1084828.6378476482</v>
      </c>
      <c r="Q77" s="1">
        <v>0</v>
      </c>
      <c r="R77" s="1">
        <f t="shared" si="37"/>
        <v>1084828.6378476482</v>
      </c>
      <c r="S77" s="2"/>
      <c r="T77" s="1">
        <f t="shared" si="38"/>
        <v>0</v>
      </c>
      <c r="U77" s="5">
        <f t="shared" si="39"/>
        <v>0</v>
      </c>
      <c r="V77" s="2"/>
      <c r="W77" s="1">
        <v>1006696.9814534836</v>
      </c>
      <c r="X77" s="1">
        <v>82159.837482763207</v>
      </c>
      <c r="Y77" s="1">
        <f t="shared" si="40"/>
        <v>1088856.8189362467</v>
      </c>
      <c r="Z77" s="2"/>
      <c r="AA77" s="1">
        <f t="shared" si="41"/>
        <v>4028.1810885984451</v>
      </c>
      <c r="AB77" s="5">
        <f t="shared" si="42"/>
        <v>22.630230834822726</v>
      </c>
      <c r="AC77" s="2"/>
      <c r="AD77" s="1">
        <v>1006696.9814534835</v>
      </c>
      <c r="AE77" s="1">
        <v>91337.817840516625</v>
      </c>
      <c r="AF77" s="1">
        <f t="shared" si="43"/>
        <v>1098034.799294</v>
      </c>
      <c r="AG77" s="2"/>
      <c r="AH77" s="1">
        <f t="shared" si="44"/>
        <v>13206.161446351791</v>
      </c>
      <c r="AI77" s="5">
        <f t="shared" si="45"/>
        <v>74.191918237931404</v>
      </c>
      <c r="AJ77" s="2"/>
    </row>
    <row r="78" spans="1:36" x14ac:dyDescent="0.25">
      <c r="A78">
        <v>2115400</v>
      </c>
      <c r="B78" t="s">
        <v>104</v>
      </c>
      <c r="C78" s="1">
        <v>1367</v>
      </c>
      <c r="D78" s="2"/>
      <c r="E78" s="1">
        <v>9938223.8158075716</v>
      </c>
      <c r="F78" s="1">
        <v>1297508.1322972616</v>
      </c>
      <c r="G78" s="1">
        <f t="shared" si="33"/>
        <v>11235731.948104832</v>
      </c>
      <c r="H78" s="2"/>
      <c r="I78" s="1">
        <v>9938223.8158075716</v>
      </c>
      <c r="J78" s="1">
        <v>1342851.7813425544</v>
      </c>
      <c r="K78" s="1">
        <f t="shared" si="34"/>
        <v>11281075.597150126</v>
      </c>
      <c r="L78" s="2"/>
      <c r="M78" s="1">
        <f t="shared" si="35"/>
        <v>45343.649045294151</v>
      </c>
      <c r="N78" s="5">
        <f t="shared" si="36"/>
        <v>33.170189499117889</v>
      </c>
      <c r="O78" s="2"/>
      <c r="P78" s="1">
        <v>9938223.8158075698</v>
      </c>
      <c r="Q78" s="1">
        <v>1490720.4175794283</v>
      </c>
      <c r="R78" s="1">
        <f t="shared" si="37"/>
        <v>11428944.233386997</v>
      </c>
      <c r="S78" s="2"/>
      <c r="T78" s="1">
        <f t="shared" si="38"/>
        <v>193212.28528216481</v>
      </c>
      <c r="U78" s="5">
        <f t="shared" si="39"/>
        <v>141.34036962850388</v>
      </c>
      <c r="V78" s="2"/>
      <c r="W78" s="1">
        <v>9021129.5570570249</v>
      </c>
      <c r="X78" s="1">
        <v>2261454.1879743855</v>
      </c>
      <c r="Y78" s="1">
        <f t="shared" si="40"/>
        <v>11282583.745031411</v>
      </c>
      <c r="Z78" s="2"/>
      <c r="AA78" s="1">
        <f t="shared" si="41"/>
        <v>46851.796926578507</v>
      </c>
      <c r="AB78" s="5">
        <f t="shared" si="42"/>
        <v>34.273443252800661</v>
      </c>
      <c r="AC78" s="2"/>
      <c r="AD78" s="1">
        <v>9021129.5570570249</v>
      </c>
      <c r="AE78" s="1">
        <v>2437803.8763299747</v>
      </c>
      <c r="AF78" s="1">
        <f t="shared" si="43"/>
        <v>11458933.433387</v>
      </c>
      <c r="AG78" s="2"/>
      <c r="AH78" s="1">
        <f t="shared" si="44"/>
        <v>223201.48528216779</v>
      </c>
      <c r="AI78" s="5">
        <f t="shared" si="45"/>
        <v>163.27833597817687</v>
      </c>
      <c r="AJ78" s="2"/>
    </row>
    <row r="79" spans="1:36" x14ac:dyDescent="0.25">
      <c r="A79">
        <v>2112000</v>
      </c>
      <c r="B79" t="s">
        <v>74</v>
      </c>
      <c r="C79" s="1">
        <v>199</v>
      </c>
      <c r="D79" s="2"/>
      <c r="E79" s="1">
        <v>1180155.9622068028</v>
      </c>
      <c r="F79" s="1">
        <v>8749.2234439934964</v>
      </c>
      <c r="G79" s="1">
        <f t="shared" si="33"/>
        <v>1188905.1856507964</v>
      </c>
      <c r="H79" s="2"/>
      <c r="I79" s="1">
        <v>1180155.9622068028</v>
      </c>
      <c r="J79" s="1">
        <v>13183.142594282304</v>
      </c>
      <c r="K79" s="1">
        <f t="shared" si="34"/>
        <v>1193339.1048010851</v>
      </c>
      <c r="L79" s="2"/>
      <c r="M79" s="1">
        <f t="shared" si="35"/>
        <v>4433.9191502886824</v>
      </c>
      <c r="N79" s="5">
        <f t="shared" si="36"/>
        <v>22.281000755219509</v>
      </c>
      <c r="O79" s="2"/>
      <c r="P79" s="1">
        <v>1180155.9622068028</v>
      </c>
      <c r="Q79" s="1">
        <v>1487.9024881972905</v>
      </c>
      <c r="R79" s="1">
        <f t="shared" si="37"/>
        <v>1181643.864695</v>
      </c>
      <c r="S79" s="2"/>
      <c r="T79" s="1">
        <f t="shared" si="38"/>
        <v>-7261.3209557964001</v>
      </c>
      <c r="U79" s="5">
        <f t="shared" si="39"/>
        <v>-36.48905002912764</v>
      </c>
      <c r="V79" s="2"/>
      <c r="W79" s="1">
        <v>1067786.5284214418</v>
      </c>
      <c r="X79" s="1">
        <v>125585.90614743074</v>
      </c>
      <c r="Y79" s="1">
        <f t="shared" si="40"/>
        <v>1193372.4345688724</v>
      </c>
      <c r="Z79" s="2"/>
      <c r="AA79" s="1">
        <f t="shared" si="41"/>
        <v>4467.2489180760458</v>
      </c>
      <c r="AB79" s="5">
        <f t="shared" si="42"/>
        <v>22.448487025507767</v>
      </c>
      <c r="AC79" s="2"/>
      <c r="AD79" s="1">
        <v>1067786.5284214416</v>
      </c>
      <c r="AE79" s="1">
        <v>143846.53627355827</v>
      </c>
      <c r="AF79" s="1">
        <f t="shared" si="43"/>
        <v>1211633.0646949997</v>
      </c>
      <c r="AG79" s="2"/>
      <c r="AH79" s="1">
        <f t="shared" si="44"/>
        <v>22727.879044203321</v>
      </c>
      <c r="AI79" s="5">
        <f t="shared" si="45"/>
        <v>114.21044745830814</v>
      </c>
      <c r="AJ79" s="2"/>
    </row>
    <row r="80" spans="1:36" x14ac:dyDescent="0.25">
      <c r="A80">
        <v>2112001</v>
      </c>
      <c r="B80" t="s">
        <v>75</v>
      </c>
      <c r="C80" s="1">
        <v>192</v>
      </c>
      <c r="D80" s="2"/>
      <c r="E80" s="1">
        <v>1105836.2642988353</v>
      </c>
      <c r="F80" s="1">
        <v>2838.0141947030984</v>
      </c>
      <c r="G80" s="1">
        <f t="shared" si="33"/>
        <v>1108674.2784935385</v>
      </c>
      <c r="H80" s="2"/>
      <c r="I80" s="1">
        <v>1105836.2642988355</v>
      </c>
      <c r="J80" s="1">
        <v>6945.2406235817743</v>
      </c>
      <c r="K80" s="1">
        <f t="shared" si="34"/>
        <v>1112781.5049224172</v>
      </c>
      <c r="L80" s="2"/>
      <c r="M80" s="1">
        <f t="shared" si="35"/>
        <v>4107.2264288787264</v>
      </c>
      <c r="N80" s="5">
        <f t="shared" si="36"/>
        <v>21.391804317076701</v>
      </c>
      <c r="O80" s="2"/>
      <c r="P80" s="1">
        <v>1105836.2642988355</v>
      </c>
      <c r="Q80" s="1">
        <v>0</v>
      </c>
      <c r="R80" s="1">
        <f t="shared" si="37"/>
        <v>1105836.2642988355</v>
      </c>
      <c r="S80" s="2"/>
      <c r="T80" s="1">
        <f t="shared" si="38"/>
        <v>-2838.0141947029624</v>
      </c>
      <c r="U80" s="5">
        <f t="shared" si="39"/>
        <v>-14.781323930744596</v>
      </c>
      <c r="V80" s="2"/>
      <c r="W80" s="1">
        <v>975958.19086712576</v>
      </c>
      <c r="X80" s="1">
        <v>136844.86637354211</v>
      </c>
      <c r="Y80" s="1">
        <f t="shared" si="40"/>
        <v>1112803.0572406678</v>
      </c>
      <c r="Z80" s="2"/>
      <c r="AA80" s="1">
        <f t="shared" si="41"/>
        <v>4128.778747129254</v>
      </c>
      <c r="AB80" s="5">
        <f t="shared" si="42"/>
        <v>21.50405597463153</v>
      </c>
      <c r="AC80" s="2"/>
      <c r="AD80" s="1">
        <v>975958.19086712576</v>
      </c>
      <c r="AE80" s="1">
        <v>153259.91018887446</v>
      </c>
      <c r="AF80" s="1">
        <f t="shared" si="43"/>
        <v>1129218.1010560002</v>
      </c>
      <c r="AG80" s="2"/>
      <c r="AH80" s="1">
        <f t="shared" si="44"/>
        <v>20543.822562461719</v>
      </c>
      <c r="AI80" s="5">
        <f t="shared" si="45"/>
        <v>106.99907584615478</v>
      </c>
      <c r="AJ80" s="2"/>
    </row>
    <row r="81" spans="1:36" x14ac:dyDescent="0.25">
      <c r="A81">
        <v>2112008</v>
      </c>
      <c r="B81" t="s">
        <v>76</v>
      </c>
      <c r="C81" s="1">
        <v>210</v>
      </c>
      <c r="D81" s="2"/>
      <c r="E81" s="1">
        <v>1229257.8967001282</v>
      </c>
      <c r="F81" s="1">
        <v>0</v>
      </c>
      <c r="G81" s="1">
        <f t="shared" si="33"/>
        <v>1229257.8967001282</v>
      </c>
      <c r="H81" s="2"/>
      <c r="I81" s="1">
        <v>1229257.8967001282</v>
      </c>
      <c r="J81" s="1">
        <v>4598.2315300212758</v>
      </c>
      <c r="K81" s="1">
        <f t="shared" si="34"/>
        <v>1233856.1282301494</v>
      </c>
      <c r="L81" s="2"/>
      <c r="M81" s="1">
        <f t="shared" si="35"/>
        <v>4598.2315300211776</v>
      </c>
      <c r="N81" s="5">
        <f t="shared" si="36"/>
        <v>21.896340619148464</v>
      </c>
      <c r="O81" s="2"/>
      <c r="P81" s="1">
        <v>1229257.8967001282</v>
      </c>
      <c r="Q81" s="1">
        <v>0</v>
      </c>
      <c r="R81" s="1">
        <f t="shared" si="37"/>
        <v>1229257.8967001282</v>
      </c>
      <c r="S81" s="2"/>
      <c r="T81" s="1">
        <f t="shared" si="38"/>
        <v>0</v>
      </c>
      <c r="U81" s="5">
        <f t="shared" si="39"/>
        <v>0</v>
      </c>
      <c r="V81" s="2"/>
      <c r="W81" s="1">
        <v>1138794.6595559758</v>
      </c>
      <c r="X81" s="1">
        <v>95100.721994792417</v>
      </c>
      <c r="Y81" s="1">
        <f t="shared" si="40"/>
        <v>1233895.3815507682</v>
      </c>
      <c r="Z81" s="2"/>
      <c r="AA81" s="1">
        <f t="shared" si="41"/>
        <v>4637.484850639943</v>
      </c>
      <c r="AB81" s="5">
        <f t="shared" si="42"/>
        <v>22.083261193523537</v>
      </c>
      <c r="AC81" s="2"/>
      <c r="AD81" s="1">
        <v>1138794.6595559758</v>
      </c>
      <c r="AE81" s="1">
        <v>86332.909594024095</v>
      </c>
      <c r="AF81" s="1">
        <f t="shared" si="43"/>
        <v>1225127.5691499999</v>
      </c>
      <c r="AG81" s="2"/>
      <c r="AH81" s="1">
        <f t="shared" si="44"/>
        <v>-4130.3275501283351</v>
      </c>
      <c r="AI81" s="5">
        <f t="shared" si="45"/>
        <v>-19.66822642918255</v>
      </c>
      <c r="AJ81" s="2"/>
    </row>
    <row r="82" spans="1:36" x14ac:dyDescent="0.25">
      <c r="A82">
        <v>2112009</v>
      </c>
      <c r="B82" t="s">
        <v>96</v>
      </c>
      <c r="C82" s="1">
        <v>524</v>
      </c>
      <c r="D82" s="2"/>
      <c r="E82" s="1">
        <v>3044447.270720955</v>
      </c>
      <c r="F82" s="1">
        <v>0</v>
      </c>
      <c r="G82" s="1">
        <f t="shared" si="33"/>
        <v>3044447.270720955</v>
      </c>
      <c r="H82" s="2"/>
      <c r="I82" s="1">
        <v>3044447.270720955</v>
      </c>
      <c r="J82" s="1">
        <v>11989.511248845385</v>
      </c>
      <c r="K82" s="1">
        <f t="shared" si="34"/>
        <v>3056436.7819698006</v>
      </c>
      <c r="L82" s="2"/>
      <c r="M82" s="1">
        <f t="shared" si="35"/>
        <v>11989.511248845607</v>
      </c>
      <c r="N82" s="5">
        <f t="shared" si="36"/>
        <v>22.880746658102304</v>
      </c>
      <c r="O82" s="2"/>
      <c r="P82" s="1">
        <v>3044447.270720955</v>
      </c>
      <c r="Q82" s="1">
        <v>0</v>
      </c>
      <c r="R82" s="1">
        <f t="shared" si="37"/>
        <v>3044447.270720955</v>
      </c>
      <c r="S82" s="2"/>
      <c r="T82" s="1">
        <f t="shared" si="38"/>
        <v>0</v>
      </c>
      <c r="U82" s="5">
        <f t="shared" si="39"/>
        <v>0</v>
      </c>
      <c r="V82" s="2"/>
      <c r="W82" s="1">
        <v>2637736.874015389</v>
      </c>
      <c r="X82" s="1">
        <v>419005.62094747357</v>
      </c>
      <c r="Y82" s="1">
        <f t="shared" si="40"/>
        <v>3056742.4949628627</v>
      </c>
      <c r="Z82" s="2"/>
      <c r="AA82" s="1">
        <f t="shared" si="41"/>
        <v>12295.224241907708</v>
      </c>
      <c r="AB82" s="5">
        <f t="shared" si="42"/>
        <v>23.46416840058723</v>
      </c>
      <c r="AC82" s="2"/>
      <c r="AD82" s="1">
        <v>2637736.874015389</v>
      </c>
      <c r="AE82" s="1">
        <v>398506.83712461125</v>
      </c>
      <c r="AF82" s="1">
        <f t="shared" si="43"/>
        <v>3036243.7111400003</v>
      </c>
      <c r="AG82" s="2"/>
      <c r="AH82" s="1">
        <f t="shared" si="44"/>
        <v>-8203.5595809547231</v>
      </c>
      <c r="AI82" s="5">
        <f t="shared" si="45"/>
        <v>-15.655648055257105</v>
      </c>
      <c r="AJ82" s="2"/>
    </row>
    <row r="83" spans="1:36" x14ac:dyDescent="0.25">
      <c r="A83">
        <v>2112145</v>
      </c>
      <c r="B83" t="s">
        <v>81</v>
      </c>
      <c r="C83" s="1">
        <v>868</v>
      </c>
      <c r="D83" s="2"/>
      <c r="E83" s="1">
        <v>6505762.009277855</v>
      </c>
      <c r="F83" s="1">
        <v>6895.5996247432322</v>
      </c>
      <c r="G83" s="1">
        <f t="shared" si="33"/>
        <v>6512657.6089025987</v>
      </c>
      <c r="H83" s="2"/>
      <c r="I83" s="1">
        <v>6505762.009277855</v>
      </c>
      <c r="J83" s="1">
        <v>26345.590062317016</v>
      </c>
      <c r="K83" s="1">
        <f t="shared" si="34"/>
        <v>6532107.5993401725</v>
      </c>
      <c r="L83" s="2"/>
      <c r="M83" s="1">
        <f t="shared" si="35"/>
        <v>19449.990437573753</v>
      </c>
      <c r="N83" s="5">
        <f t="shared" si="36"/>
        <v>22.407823084762388</v>
      </c>
      <c r="O83" s="2"/>
      <c r="P83" s="1">
        <v>6505762.009277855</v>
      </c>
      <c r="Q83" s="1">
        <v>119244.75852614541</v>
      </c>
      <c r="R83" s="1">
        <f t="shared" si="37"/>
        <v>6625006.7678040005</v>
      </c>
      <c r="S83" s="2"/>
      <c r="T83" s="1">
        <f t="shared" si="38"/>
        <v>112349.1589014018</v>
      </c>
      <c r="U83" s="5">
        <f t="shared" si="39"/>
        <v>129.43451486336613</v>
      </c>
      <c r="V83" s="2"/>
      <c r="W83" s="1">
        <v>5781947.3584771417</v>
      </c>
      <c r="X83" s="1">
        <v>751008.22274755698</v>
      </c>
      <c r="Y83" s="1">
        <f t="shared" si="40"/>
        <v>6532955.5812246986</v>
      </c>
      <c r="Z83" s="2"/>
      <c r="AA83" s="1">
        <f t="shared" si="41"/>
        <v>20297.972322099842</v>
      </c>
      <c r="AB83" s="5">
        <f t="shared" si="42"/>
        <v>23.384760739746362</v>
      </c>
      <c r="AC83" s="2"/>
      <c r="AD83" s="1">
        <v>5781947.3584771417</v>
      </c>
      <c r="AE83" s="1">
        <v>873048.609326859</v>
      </c>
      <c r="AF83" s="1">
        <f t="shared" si="43"/>
        <v>6654995.9678040007</v>
      </c>
      <c r="AG83" s="2"/>
      <c r="AH83" s="1">
        <f t="shared" si="44"/>
        <v>142338.35890140198</v>
      </c>
      <c r="AI83" s="5">
        <f t="shared" si="45"/>
        <v>163.9842844486198</v>
      </c>
      <c r="AJ83" s="2"/>
    </row>
    <row r="84" spans="1:36" x14ac:dyDescent="0.25">
      <c r="A84">
        <v>2112557</v>
      </c>
      <c r="B84" t="s">
        <v>66</v>
      </c>
      <c r="C84" s="1">
        <v>184</v>
      </c>
      <c r="D84" s="2"/>
      <c r="E84" s="1">
        <v>1078562.6637914274</v>
      </c>
      <c r="F84" s="1">
        <v>3195.2452393726967</v>
      </c>
      <c r="G84" s="1">
        <f t="shared" si="33"/>
        <v>1081757.9090308</v>
      </c>
      <c r="H84" s="2"/>
      <c r="I84" s="1">
        <v>1078562.6637914274</v>
      </c>
      <c r="J84" s="1">
        <v>7192.8707158457255</v>
      </c>
      <c r="K84" s="1">
        <f t="shared" si="34"/>
        <v>1085755.5345072732</v>
      </c>
      <c r="L84" s="2"/>
      <c r="M84" s="1">
        <f t="shared" si="35"/>
        <v>3997.6254764732439</v>
      </c>
      <c r="N84" s="5">
        <f t="shared" si="36"/>
        <v>21.726225415615456</v>
      </c>
      <c r="O84" s="2"/>
      <c r="P84" s="1">
        <v>1078562.6637914274</v>
      </c>
      <c r="Q84" s="1">
        <v>0</v>
      </c>
      <c r="R84" s="1">
        <f t="shared" si="37"/>
        <v>1078562.6637914274</v>
      </c>
      <c r="S84" s="2"/>
      <c r="T84" s="1">
        <f t="shared" si="38"/>
        <v>-3195.245239372598</v>
      </c>
      <c r="U84" s="5">
        <f t="shared" si="39"/>
        <v>-17.365463257459773</v>
      </c>
      <c r="V84" s="2"/>
      <c r="W84" s="1">
        <v>995814.8156673885</v>
      </c>
      <c r="X84" s="1">
        <v>89958.319985269904</v>
      </c>
      <c r="Y84" s="1">
        <f t="shared" si="40"/>
        <v>1085773.1356526583</v>
      </c>
      <c r="Z84" s="2"/>
      <c r="AA84" s="1">
        <f t="shared" si="41"/>
        <v>4015.22662185831</v>
      </c>
      <c r="AB84" s="5">
        <f t="shared" si="42"/>
        <v>21.821883814447336</v>
      </c>
      <c r="AC84" s="2"/>
      <c r="AD84" s="1">
        <v>995814.81566738838</v>
      </c>
      <c r="AE84" s="1">
        <v>104804.08579661149</v>
      </c>
      <c r="AF84" s="1">
        <f t="shared" si="43"/>
        <v>1100618.9014639999</v>
      </c>
      <c r="AG84" s="2"/>
      <c r="AH84" s="1">
        <f t="shared" si="44"/>
        <v>18860.992433199892</v>
      </c>
      <c r="AI84" s="5">
        <f t="shared" si="45"/>
        <v>102.50539365869507</v>
      </c>
      <c r="AJ84" s="2"/>
    </row>
    <row r="85" spans="1:36" x14ac:dyDescent="0.25">
      <c r="A85">
        <v>2112568</v>
      </c>
      <c r="B85" t="s">
        <v>46</v>
      </c>
      <c r="C85" s="1">
        <v>331</v>
      </c>
      <c r="D85" s="2"/>
      <c r="E85" s="1">
        <v>1954955.0191927894</v>
      </c>
      <c r="F85" s="1">
        <v>67748.15698384041</v>
      </c>
      <c r="G85" s="1">
        <f t="shared" si="33"/>
        <v>2022703.17617663</v>
      </c>
      <c r="H85" s="2"/>
      <c r="I85" s="1">
        <v>1954955.0191927894</v>
      </c>
      <c r="J85" s="1">
        <v>73131.008247660851</v>
      </c>
      <c r="K85" s="1">
        <f t="shared" si="34"/>
        <v>2028086.0274404504</v>
      </c>
      <c r="L85" s="2"/>
      <c r="M85" s="1">
        <f t="shared" si="35"/>
        <v>5382.8512638204265</v>
      </c>
      <c r="N85" s="5">
        <f t="shared" si="36"/>
        <v>16.262390525137242</v>
      </c>
      <c r="O85" s="2"/>
      <c r="P85" s="1">
        <v>1954955.0191927892</v>
      </c>
      <c r="Q85" s="1">
        <v>80209.481468210419</v>
      </c>
      <c r="R85" s="1">
        <f t="shared" si="37"/>
        <v>2035164.5006609997</v>
      </c>
      <c r="S85" s="2"/>
      <c r="T85" s="1">
        <f t="shared" si="38"/>
        <v>12461.324484369718</v>
      </c>
      <c r="U85" s="5">
        <f t="shared" si="39"/>
        <v>37.647505995074674</v>
      </c>
      <c r="V85" s="2"/>
      <c r="W85" s="1">
        <v>1753489.4967666247</v>
      </c>
      <c r="X85" s="1">
        <v>274764.43194416614</v>
      </c>
      <c r="Y85" s="1">
        <f t="shared" si="40"/>
        <v>2028253.9287107908</v>
      </c>
      <c r="Z85" s="2"/>
      <c r="AA85" s="1">
        <f t="shared" si="41"/>
        <v>5550.7525341608562</v>
      </c>
      <c r="AB85" s="5">
        <f t="shared" si="42"/>
        <v>16.769645118310745</v>
      </c>
      <c r="AC85" s="2"/>
      <c r="AD85" s="1">
        <v>1753489.4967666245</v>
      </c>
      <c r="AE85" s="1">
        <v>311664.20389437524</v>
      </c>
      <c r="AF85" s="1">
        <f t="shared" si="43"/>
        <v>2065153.7006609999</v>
      </c>
      <c r="AG85" s="2"/>
      <c r="AH85" s="1">
        <f t="shared" si="44"/>
        <v>42450.524484369904</v>
      </c>
      <c r="AI85" s="5">
        <f t="shared" si="45"/>
        <v>128.249318683897</v>
      </c>
      <c r="AJ85" s="2"/>
    </row>
    <row r="86" spans="1:36" x14ac:dyDescent="0.25">
      <c r="A86">
        <v>2112920</v>
      </c>
      <c r="B86" t="s">
        <v>83</v>
      </c>
      <c r="C86" s="1">
        <v>1027</v>
      </c>
      <c r="D86" s="2"/>
      <c r="E86" s="1">
        <v>7747328.5364070423</v>
      </c>
      <c r="F86" s="1">
        <v>167812.72156410618</v>
      </c>
      <c r="G86" s="1">
        <f t="shared" si="33"/>
        <v>7915141.2579711489</v>
      </c>
      <c r="H86" s="2"/>
      <c r="I86" s="1">
        <v>7747328.5364070423</v>
      </c>
      <c r="J86" s="1">
        <v>199635.23888517549</v>
      </c>
      <c r="K86" s="1">
        <f t="shared" si="34"/>
        <v>7946963.7752922177</v>
      </c>
      <c r="L86" s="2"/>
      <c r="M86" s="1">
        <f t="shared" si="35"/>
        <v>31822.517321068794</v>
      </c>
      <c r="N86" s="5">
        <f t="shared" si="36"/>
        <v>30.985898073095221</v>
      </c>
      <c r="O86" s="2"/>
      <c r="P86" s="1">
        <v>7747328.5364070423</v>
      </c>
      <c r="Q86" s="1">
        <v>294987.17329795763</v>
      </c>
      <c r="R86" s="1">
        <f t="shared" si="37"/>
        <v>8042315.7097049998</v>
      </c>
      <c r="S86" s="2"/>
      <c r="T86" s="1">
        <f t="shared" si="38"/>
        <v>127174.45173385087</v>
      </c>
      <c r="U86" s="5">
        <f t="shared" si="39"/>
        <v>123.83101434649549</v>
      </c>
      <c r="V86" s="2"/>
      <c r="W86" s="1">
        <v>7047385.7401706316</v>
      </c>
      <c r="X86" s="1">
        <v>900598.73881645419</v>
      </c>
      <c r="Y86" s="1">
        <f t="shared" si="40"/>
        <v>7947984.4789870856</v>
      </c>
      <c r="Z86" s="2"/>
      <c r="AA86" s="1">
        <f t="shared" si="41"/>
        <v>32843.221015936695</v>
      </c>
      <c r="AB86" s="5">
        <f t="shared" si="42"/>
        <v>31.97976729886728</v>
      </c>
      <c r="AC86" s="2"/>
      <c r="AD86" s="1">
        <v>7047385.7401706316</v>
      </c>
      <c r="AE86" s="1">
        <v>1024919.1695343687</v>
      </c>
      <c r="AF86" s="1">
        <f t="shared" si="43"/>
        <v>8072304.909705</v>
      </c>
      <c r="AG86" s="2"/>
      <c r="AH86" s="1">
        <f t="shared" si="44"/>
        <v>157163.65173385106</v>
      </c>
      <c r="AI86" s="5">
        <f t="shared" si="45"/>
        <v>153.03179331436326</v>
      </c>
      <c r="AJ86" s="2"/>
    </row>
    <row r="87" spans="1:36" x14ac:dyDescent="0.25">
      <c r="A87">
        <v>2114000</v>
      </c>
      <c r="B87" t="s">
        <v>31</v>
      </c>
      <c r="C87" s="1">
        <v>446</v>
      </c>
      <c r="D87" s="2"/>
      <c r="E87" s="1">
        <v>2616263.0014546942</v>
      </c>
      <c r="F87" s="1">
        <v>0</v>
      </c>
      <c r="G87" s="1">
        <f t="shared" si="33"/>
        <v>2616263.0014546942</v>
      </c>
      <c r="H87" s="2"/>
      <c r="I87" s="1">
        <v>2616263.0014546937</v>
      </c>
      <c r="J87" s="1">
        <v>7011.6205886039597</v>
      </c>
      <c r="K87" s="1">
        <f t="shared" si="34"/>
        <v>2623274.6220432976</v>
      </c>
      <c r="L87" s="2"/>
      <c r="M87" s="1">
        <f t="shared" si="35"/>
        <v>7011.6205886034295</v>
      </c>
      <c r="N87" s="5">
        <f t="shared" si="36"/>
        <v>15.721122395971815</v>
      </c>
      <c r="O87" s="2"/>
      <c r="P87" s="1">
        <v>2616263.0014546937</v>
      </c>
      <c r="Q87" s="1">
        <v>0</v>
      </c>
      <c r="R87" s="1">
        <f t="shared" si="37"/>
        <v>2616263.0014546937</v>
      </c>
      <c r="S87" s="2"/>
      <c r="T87" s="1">
        <f t="shared" si="38"/>
        <v>0</v>
      </c>
      <c r="U87" s="5">
        <f t="shared" si="39"/>
        <v>0</v>
      </c>
      <c r="V87" s="2"/>
      <c r="W87" s="1">
        <v>2308000.1594802979</v>
      </c>
      <c r="X87" s="1">
        <v>315533.41766314302</v>
      </c>
      <c r="Y87" s="1">
        <f t="shared" si="40"/>
        <v>2623533.577143441</v>
      </c>
      <c r="Z87" s="2"/>
      <c r="AA87" s="1">
        <f t="shared" si="41"/>
        <v>7270.5756887467578</v>
      </c>
      <c r="AB87" s="5">
        <f t="shared" si="42"/>
        <v>16.301739212436676</v>
      </c>
      <c r="AC87" s="2"/>
      <c r="AD87" s="1">
        <v>2308000.1594802979</v>
      </c>
      <c r="AE87" s="1">
        <v>300535.00800370239</v>
      </c>
      <c r="AF87" s="1">
        <f t="shared" si="43"/>
        <v>2608535.1674840003</v>
      </c>
      <c r="AG87" s="2"/>
      <c r="AH87" s="1">
        <f t="shared" si="44"/>
        <v>-7727.8339706938714</v>
      </c>
      <c r="AI87" s="5">
        <f t="shared" si="45"/>
        <v>-17.32698199707146</v>
      </c>
      <c r="AJ87" s="2"/>
    </row>
    <row r="88" spans="1:36" x14ac:dyDescent="0.25">
      <c r="A88">
        <v>2114001</v>
      </c>
      <c r="B88" t="s">
        <v>50</v>
      </c>
      <c r="C88" s="1">
        <v>389</v>
      </c>
      <c r="D88" s="2"/>
      <c r="E88" s="1">
        <v>2269794.4483661558</v>
      </c>
      <c r="F88" s="1">
        <v>21286.349223017027</v>
      </c>
      <c r="G88" s="1">
        <f t="shared" si="33"/>
        <v>2291080.7975891731</v>
      </c>
      <c r="H88" s="2"/>
      <c r="I88" s="1">
        <v>2269794.4483661558</v>
      </c>
      <c r="J88" s="1">
        <v>27341.125831142072</v>
      </c>
      <c r="K88" s="1">
        <f t="shared" si="34"/>
        <v>2297135.5741972979</v>
      </c>
      <c r="L88" s="2"/>
      <c r="M88" s="1">
        <f t="shared" si="35"/>
        <v>6054.776608124841</v>
      </c>
      <c r="N88" s="5">
        <f t="shared" si="36"/>
        <v>15.564978427056147</v>
      </c>
      <c r="O88" s="2"/>
      <c r="P88" s="1">
        <v>2269794.4483661558</v>
      </c>
      <c r="Q88" s="1">
        <v>38575.021893844074</v>
      </c>
      <c r="R88" s="1">
        <f t="shared" si="37"/>
        <v>2308369.4702599999</v>
      </c>
      <c r="S88" s="2"/>
      <c r="T88" s="1">
        <f t="shared" si="38"/>
        <v>17288.672670826782</v>
      </c>
      <c r="U88" s="5">
        <f t="shared" si="39"/>
        <v>44.443888613950598</v>
      </c>
      <c r="V88" s="2"/>
      <c r="W88" s="1">
        <v>2044027.8893866357</v>
      </c>
      <c r="X88" s="1">
        <v>253317.07711839315</v>
      </c>
      <c r="Y88" s="1">
        <f t="shared" si="40"/>
        <v>2297344.9665050288</v>
      </c>
      <c r="Z88" s="2"/>
      <c r="AA88" s="1">
        <f t="shared" si="41"/>
        <v>6264.1689158556983</v>
      </c>
      <c r="AB88" s="5">
        <f t="shared" si="42"/>
        <v>16.103261994487656</v>
      </c>
      <c r="AC88" s="2"/>
      <c r="AD88" s="1">
        <v>2044027.8893866353</v>
      </c>
      <c r="AE88" s="1">
        <v>294330.78087336454</v>
      </c>
      <c r="AF88" s="1">
        <f t="shared" si="43"/>
        <v>2338358.67026</v>
      </c>
      <c r="AG88" s="2"/>
      <c r="AH88" s="1">
        <f t="shared" si="44"/>
        <v>47277.872670826968</v>
      </c>
      <c r="AI88" s="5">
        <f t="shared" si="45"/>
        <v>121.53694773991508</v>
      </c>
      <c r="AJ88" s="2"/>
    </row>
    <row r="89" spans="1:36" x14ac:dyDescent="0.25">
      <c r="A89">
        <v>2114003</v>
      </c>
      <c r="B89" t="s">
        <v>47</v>
      </c>
      <c r="C89" s="1">
        <v>204</v>
      </c>
      <c r="D89" s="2"/>
      <c r="E89" s="1">
        <v>1229615.2878972576</v>
      </c>
      <c r="F89" s="1">
        <v>0</v>
      </c>
      <c r="G89" s="1">
        <f t="shared" si="33"/>
        <v>1229615.2878972576</v>
      </c>
      <c r="H89" s="2"/>
      <c r="I89" s="1">
        <v>1229615.2878972576</v>
      </c>
      <c r="J89" s="1">
        <v>3097.1078757319706</v>
      </c>
      <c r="K89" s="1">
        <f t="shared" si="34"/>
        <v>1232712.3957729896</v>
      </c>
      <c r="L89" s="2"/>
      <c r="M89" s="1">
        <f t="shared" si="35"/>
        <v>3097.1078757320065</v>
      </c>
      <c r="N89" s="5">
        <f t="shared" si="36"/>
        <v>15.181901351627483</v>
      </c>
      <c r="O89" s="2"/>
      <c r="P89" s="1">
        <v>1229615.2878972576</v>
      </c>
      <c r="Q89" s="1">
        <v>0</v>
      </c>
      <c r="R89" s="1">
        <f t="shared" si="37"/>
        <v>1229615.2878972576</v>
      </c>
      <c r="S89" s="2"/>
      <c r="T89" s="1">
        <f t="shared" si="38"/>
        <v>0</v>
      </c>
      <c r="U89" s="5">
        <f t="shared" si="39"/>
        <v>0</v>
      </c>
      <c r="V89" s="2"/>
      <c r="W89" s="1">
        <v>1112276.0246637748</v>
      </c>
      <c r="X89" s="1">
        <v>120483.15510514141</v>
      </c>
      <c r="Y89" s="1">
        <f t="shared" si="40"/>
        <v>1232759.1797689162</v>
      </c>
      <c r="Z89" s="2"/>
      <c r="AA89" s="1">
        <f t="shared" si="41"/>
        <v>3143.8918716586195</v>
      </c>
      <c r="AB89" s="5">
        <f t="shared" si="42"/>
        <v>15.411234664993232</v>
      </c>
      <c r="AC89" s="2"/>
      <c r="AD89" s="1">
        <v>1112276.0246637748</v>
      </c>
      <c r="AE89" s="1">
        <v>133426.82190422536</v>
      </c>
      <c r="AF89" s="1">
        <f t="shared" si="43"/>
        <v>1245702.846568</v>
      </c>
      <c r="AG89" s="2"/>
      <c r="AH89" s="1">
        <f t="shared" si="44"/>
        <v>16087.558670742437</v>
      </c>
      <c r="AI89" s="5">
        <f t="shared" si="45"/>
        <v>78.86058171932568</v>
      </c>
      <c r="AJ89" s="2"/>
    </row>
    <row r="90" spans="1:36" x14ac:dyDescent="0.25">
      <c r="A90">
        <v>2114005</v>
      </c>
      <c r="B90" t="s">
        <v>98</v>
      </c>
      <c r="C90" s="1">
        <v>244</v>
      </c>
      <c r="D90" s="2"/>
      <c r="E90" s="1">
        <v>1962870.7473012528</v>
      </c>
      <c r="F90" s="1">
        <v>-20696.897282094847</v>
      </c>
      <c r="G90" s="1">
        <f t="shared" si="33"/>
        <v>1942173.8500191579</v>
      </c>
      <c r="H90" s="2"/>
      <c r="I90" s="1">
        <v>1962870.7473012528</v>
      </c>
      <c r="J90" s="1">
        <v>0</v>
      </c>
      <c r="K90" s="1">
        <f t="shared" si="34"/>
        <v>1962870.7473012528</v>
      </c>
      <c r="L90" s="2"/>
      <c r="M90" s="1">
        <f t="shared" si="35"/>
        <v>20696.897282094928</v>
      </c>
      <c r="N90" s="5">
        <f t="shared" si="36"/>
        <v>84.823349516782486</v>
      </c>
      <c r="O90" s="2"/>
      <c r="P90" s="1">
        <v>1962870.7473012528</v>
      </c>
      <c r="Q90" s="1">
        <v>0</v>
      </c>
      <c r="R90" s="1">
        <f t="shared" si="37"/>
        <v>1962870.7473012528</v>
      </c>
      <c r="S90" s="2"/>
      <c r="T90" s="1">
        <f t="shared" si="38"/>
        <v>20696.897282094928</v>
      </c>
      <c r="U90" s="5">
        <f t="shared" si="39"/>
        <v>84.823349516782486</v>
      </c>
      <c r="V90" s="2"/>
      <c r="W90" s="1">
        <v>1775937.9335826808</v>
      </c>
      <c r="X90" s="1">
        <v>173880.97980027442</v>
      </c>
      <c r="Y90" s="1">
        <f t="shared" si="40"/>
        <v>1949818.9133829551</v>
      </c>
      <c r="Z90" s="2"/>
      <c r="AA90" s="1">
        <f t="shared" si="41"/>
        <v>7645.0633637972642</v>
      </c>
      <c r="AB90" s="5">
        <f t="shared" si="42"/>
        <v>31.332226900808461</v>
      </c>
      <c r="AC90" s="2"/>
      <c r="AD90" s="1">
        <v>1775937.9335826808</v>
      </c>
      <c r="AE90" s="1">
        <v>139053.14666731944</v>
      </c>
      <c r="AF90" s="1">
        <f t="shared" si="43"/>
        <v>1914991.0802500001</v>
      </c>
      <c r="AG90" s="2"/>
      <c r="AH90" s="1">
        <f t="shared" si="44"/>
        <v>-27182.769769157749</v>
      </c>
      <c r="AI90" s="5">
        <f t="shared" si="45"/>
        <v>-111.40479413589242</v>
      </c>
      <c r="AJ90" s="2"/>
    </row>
    <row r="91" spans="1:36" x14ac:dyDescent="0.25">
      <c r="A91">
        <v>2114242</v>
      </c>
      <c r="B91" t="s">
        <v>48</v>
      </c>
      <c r="C91" s="1">
        <v>405</v>
      </c>
      <c r="D91" s="2"/>
      <c r="E91" s="1">
        <v>2331362.6648297529</v>
      </c>
      <c r="F91" s="1">
        <v>0</v>
      </c>
      <c r="G91" s="1">
        <f t="shared" si="33"/>
        <v>2331362.6648297529</v>
      </c>
      <c r="H91" s="2"/>
      <c r="I91" s="1">
        <v>2331362.6648297529</v>
      </c>
      <c r="J91" s="1">
        <v>6177.2484809434618</v>
      </c>
      <c r="K91" s="1">
        <f t="shared" si="34"/>
        <v>2337539.9133106964</v>
      </c>
      <c r="L91" s="2"/>
      <c r="M91" s="1">
        <f t="shared" si="35"/>
        <v>6177.2484809434973</v>
      </c>
      <c r="N91" s="5">
        <f t="shared" si="36"/>
        <v>15.252465385045673</v>
      </c>
      <c r="O91" s="2"/>
      <c r="P91" s="1">
        <v>2331362.6648297529</v>
      </c>
      <c r="Q91" s="1">
        <v>0</v>
      </c>
      <c r="R91" s="1">
        <f t="shared" si="37"/>
        <v>2331362.6648297529</v>
      </c>
      <c r="S91" s="2"/>
      <c r="T91" s="1">
        <f t="shared" si="38"/>
        <v>0</v>
      </c>
      <c r="U91" s="5">
        <f t="shared" si="39"/>
        <v>0</v>
      </c>
      <c r="V91" s="2"/>
      <c r="W91" s="1">
        <v>2097621.7113313871</v>
      </c>
      <c r="X91" s="1">
        <v>240133.71424199868</v>
      </c>
      <c r="Y91" s="1">
        <f t="shared" si="40"/>
        <v>2337755.4255733858</v>
      </c>
      <c r="Z91" s="2"/>
      <c r="AA91" s="1">
        <f t="shared" si="41"/>
        <v>6392.7607436329126</v>
      </c>
      <c r="AB91" s="5">
        <f t="shared" si="42"/>
        <v>15.78459442872324</v>
      </c>
      <c r="AC91" s="2"/>
      <c r="AD91" s="1">
        <v>2097621.7113313871</v>
      </c>
      <c r="AE91" s="1">
        <v>258500.871248613</v>
      </c>
      <c r="AF91" s="1">
        <f t="shared" si="43"/>
        <v>2356122.5825800002</v>
      </c>
      <c r="AG91" s="2"/>
      <c r="AH91" s="1">
        <f t="shared" si="44"/>
        <v>24759.917750247288</v>
      </c>
      <c r="AI91" s="5">
        <f t="shared" si="45"/>
        <v>61.135599383326635</v>
      </c>
      <c r="AJ91" s="2"/>
    </row>
    <row r="92" spans="1:36" x14ac:dyDescent="0.25">
      <c r="A92">
        <v>2114284</v>
      </c>
      <c r="B92" t="s">
        <v>61</v>
      </c>
      <c r="C92" s="1">
        <v>173</v>
      </c>
      <c r="D92" s="2"/>
      <c r="E92" s="1">
        <v>1091200.3759013142</v>
      </c>
      <c r="F92" s="1">
        <v>0</v>
      </c>
      <c r="G92" s="1">
        <f t="shared" si="33"/>
        <v>1091200.3759013142</v>
      </c>
      <c r="H92" s="2"/>
      <c r="I92" s="1">
        <v>1091200.3759013142</v>
      </c>
      <c r="J92" s="1">
        <v>4036.0743396122534</v>
      </c>
      <c r="K92" s="1">
        <f t="shared" si="34"/>
        <v>1095236.4502409264</v>
      </c>
      <c r="L92" s="2"/>
      <c r="M92" s="1">
        <f t="shared" si="35"/>
        <v>4036.0743396121543</v>
      </c>
      <c r="N92" s="5">
        <f t="shared" si="36"/>
        <v>23.329909477526904</v>
      </c>
      <c r="O92" s="2"/>
      <c r="P92" s="1">
        <v>1091200.3759013142</v>
      </c>
      <c r="Q92" s="1">
        <v>0</v>
      </c>
      <c r="R92" s="1">
        <f t="shared" si="37"/>
        <v>1091200.3759013142</v>
      </c>
      <c r="S92" s="2"/>
      <c r="T92" s="1">
        <f t="shared" si="38"/>
        <v>0</v>
      </c>
      <c r="U92" s="5">
        <f t="shared" si="39"/>
        <v>0</v>
      </c>
      <c r="V92" s="2"/>
      <c r="W92" s="1">
        <v>1027550.525377618</v>
      </c>
      <c r="X92" s="1">
        <v>67704.912110151447</v>
      </c>
      <c r="Y92" s="1">
        <f t="shared" si="40"/>
        <v>1095255.4374877694</v>
      </c>
      <c r="Z92" s="2"/>
      <c r="AA92" s="1">
        <f t="shared" si="41"/>
        <v>4055.0615864552092</v>
      </c>
      <c r="AB92" s="5">
        <f t="shared" si="42"/>
        <v>23.439662349452075</v>
      </c>
      <c r="AC92" s="2"/>
      <c r="AD92" s="1">
        <v>1027550.5253776179</v>
      </c>
      <c r="AE92" s="1">
        <v>77127.537705382143</v>
      </c>
      <c r="AF92" s="1">
        <f t="shared" si="43"/>
        <v>1104678.063083</v>
      </c>
      <c r="AG92" s="2"/>
      <c r="AH92" s="1">
        <f t="shared" si="44"/>
        <v>13477.687181685818</v>
      </c>
      <c r="AI92" s="5">
        <f t="shared" si="45"/>
        <v>77.905706252519181</v>
      </c>
      <c r="AJ92" s="2"/>
    </row>
    <row r="93" spans="1:36" x14ac:dyDescent="0.25">
      <c r="A93">
        <v>2114277</v>
      </c>
      <c r="B93" t="s">
        <v>49</v>
      </c>
      <c r="C93" s="1">
        <v>431</v>
      </c>
      <c r="D93" s="2"/>
      <c r="E93" s="1">
        <v>2586016.5948251635</v>
      </c>
      <c r="F93" s="1">
        <v>0</v>
      </c>
      <c r="G93" s="1">
        <f t="shared" si="33"/>
        <v>2586016.5948251635</v>
      </c>
      <c r="H93" s="2"/>
      <c r="I93" s="1">
        <v>2586016.5948251635</v>
      </c>
      <c r="J93" s="1">
        <v>10122.824817673403</v>
      </c>
      <c r="K93" s="1">
        <f t="shared" si="34"/>
        <v>2596139.4196428368</v>
      </c>
      <c r="L93" s="2"/>
      <c r="M93" s="1">
        <f t="shared" si="35"/>
        <v>10122.824817673303</v>
      </c>
      <c r="N93" s="5">
        <f t="shared" si="36"/>
        <v>23.486832523603951</v>
      </c>
      <c r="O93" s="2"/>
      <c r="P93" s="1">
        <v>2586016.5948251635</v>
      </c>
      <c r="Q93" s="1">
        <v>0</v>
      </c>
      <c r="R93" s="1">
        <f t="shared" si="37"/>
        <v>2586016.5948251635</v>
      </c>
      <c r="S93" s="2"/>
      <c r="T93" s="1">
        <f t="shared" si="38"/>
        <v>0</v>
      </c>
      <c r="U93" s="5">
        <f t="shared" si="39"/>
        <v>0</v>
      </c>
      <c r="V93" s="2"/>
      <c r="W93" s="1">
        <v>2294750.94217203</v>
      </c>
      <c r="X93" s="1">
        <v>301626.89539841312</v>
      </c>
      <c r="Y93" s="1">
        <f t="shared" si="40"/>
        <v>2596377.8375704433</v>
      </c>
      <c r="Z93" s="2"/>
      <c r="AA93" s="1">
        <f t="shared" si="41"/>
        <v>10361.2427452798</v>
      </c>
      <c r="AB93" s="5">
        <f t="shared" si="42"/>
        <v>24.0400063695587</v>
      </c>
      <c r="AC93" s="2"/>
      <c r="AD93" s="1">
        <v>2294750.94217203</v>
      </c>
      <c r="AE93" s="1">
        <v>312564.22227397037</v>
      </c>
      <c r="AF93" s="1">
        <f t="shared" si="43"/>
        <v>2607315.1644460005</v>
      </c>
      <c r="AG93" s="2"/>
      <c r="AH93" s="1">
        <f t="shared" si="44"/>
        <v>21298.569620836992</v>
      </c>
      <c r="AI93" s="5">
        <f t="shared" si="45"/>
        <v>49.416634851129913</v>
      </c>
      <c r="AJ93" s="2"/>
    </row>
  </sheetData>
  <autoFilter ref="B1:B93" xr:uid="{00000000-0009-0000-0000-000000000000}"/>
  <sortState xmlns:xlrd2="http://schemas.microsoft.com/office/spreadsheetml/2017/richdata2" ref="B5:AI93">
    <sortCondition ref="B5"/>
  </sortState>
  <pageMargins left="0.23622047244094491" right="0.23622047244094491" top="0.74803149606299213" bottom="0.74803149606299213" header="0.31496062992125984" footer="0.31496062992125984"/>
  <pageSetup paperSize="8" scale="93" fitToWidth="2" fitToHeight="2" orientation="landscape" r:id="rId1"/>
  <headerFooter>
    <oddHeader>&amp;L&amp;"-,Bold"Appendix 3
&amp;C&amp;"-,Bold"Comparison of Funding Models.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BB0DBABED20646B5BB11340AE54F35" ma:contentTypeVersion="4" ma:contentTypeDescription="Create a new document." ma:contentTypeScope="" ma:versionID="eeeae95b53d6a7304da2a07ef16cc25d">
  <xsd:schema xmlns:xsd="http://www.w3.org/2001/XMLSchema" xmlns:xs="http://www.w3.org/2001/XMLSchema" xmlns:p="http://schemas.microsoft.com/office/2006/metadata/properties" xmlns:ns2="f22d7286-dd96-43f1-addf-1aa01b239435" targetNamespace="http://schemas.microsoft.com/office/2006/metadata/properties" ma:root="true" ma:fieldsID="a870a2636d0698960508e5df23e07fb8" ns2:_="">
    <xsd:import namespace="f22d7286-dd96-43f1-addf-1aa01b2394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d7286-dd96-43f1-addf-1aa01b2394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89B5FD-D5B3-4533-861B-74A7FBE8D4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2d7286-dd96-43f1-addf-1aa01b2394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324238-ED63-48E7-BE9B-C00E1A5F77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ACC077-73A9-46BA-ACEE-AE71873522F3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f22d7286-dd96-43f1-addf-1aa01b239435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Comparison</vt:lpstr>
      <vt:lpstr>Comparison!Print_Area</vt:lpstr>
      <vt:lpstr>Comparison!Print_Titles</vt:lpstr>
    </vt:vector>
  </TitlesOfParts>
  <Company>London Borough of Tower Hamlets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 appendix 3</dc:title>
  <dc:creator>Steve Worth</dc:creator>
  <cp:lastModifiedBy>Phillip Nduoyo</cp:lastModifiedBy>
  <dcterms:created xsi:type="dcterms:W3CDTF">2018-09-26T11:17:48Z</dcterms:created>
  <dcterms:modified xsi:type="dcterms:W3CDTF">2021-01-13T09:34:08Z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0x010100ACBB0DBABED20646B5BB11340AE54F35</vt:lpwstr>
  </property>
  <property fmtid="{D5CDD505-2E9C-101B-9397-08002B2CF9AE}" pid="3" name="Order">
    <vt:r8>3153800</vt:r8>
  </property>
</Properties>
</file>