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owerhamlets2-my.sharepoint.com/personal/christopher_philpot_towerhamlets_gov_uk/Documents/Desktop/Schools Forum Oct 19/"/>
    </mc:Choice>
  </mc:AlternateContent>
  <xr:revisionPtr revIDLastSave="0" documentId="8_{4BFC2A65-4FCD-42B6-827E-41B780DCD268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4" i="1" l="1"/>
  <c r="I32" i="1" l="1"/>
  <c r="I34" i="1" s="1"/>
  <c r="E34" i="1" l="1"/>
  <c r="F34" i="1"/>
  <c r="C34" i="1" l="1"/>
  <c r="L8" i="1" l="1"/>
  <c r="L14" i="1"/>
  <c r="H32" i="1"/>
  <c r="K29" i="1"/>
  <c r="L34" i="1" l="1"/>
  <c r="H10" i="1"/>
  <c r="K7" i="1" l="1"/>
  <c r="K8" i="1"/>
  <c r="K9" i="1"/>
  <c r="K10" i="1"/>
  <c r="K11" i="1"/>
  <c r="K12" i="1"/>
  <c r="K14" i="1"/>
  <c r="K15" i="1"/>
  <c r="K16" i="1"/>
  <c r="K17" i="1"/>
  <c r="K18" i="1"/>
  <c r="K19" i="1"/>
  <c r="K24" i="1"/>
  <c r="K25" i="1"/>
  <c r="K26" i="1"/>
  <c r="K28" i="1"/>
  <c r="K32" i="1"/>
  <c r="K33" i="1"/>
  <c r="K5" i="1"/>
  <c r="K35" i="1" l="1"/>
  <c r="H23" i="1"/>
  <c r="K23" i="1" s="1"/>
  <c r="H22" i="1"/>
  <c r="K22" i="1" s="1"/>
  <c r="H21" i="1"/>
  <c r="K21" i="1" s="1"/>
  <c r="H20" i="1"/>
  <c r="K20" i="1" s="1"/>
  <c r="D34" i="1"/>
  <c r="K34" i="1" l="1"/>
  <c r="H34" i="1"/>
</calcChain>
</file>

<file path=xl/sharedStrings.xml><?xml version="1.0" encoding="utf-8"?>
<sst xmlns="http://schemas.openxmlformats.org/spreadsheetml/2006/main" count="80" uniqueCount="50">
  <si>
    <t>Description</t>
  </si>
  <si>
    <t>Variance</t>
  </si>
  <si>
    <t>£m</t>
  </si>
  <si>
    <t>Growth Fund</t>
  </si>
  <si>
    <t>Contingency</t>
  </si>
  <si>
    <t>Redundancies</t>
  </si>
  <si>
    <t>TOTAL</t>
  </si>
  <si>
    <t>SB De-Delegated</t>
  </si>
  <si>
    <t>School Admissions</t>
  </si>
  <si>
    <t>Servicing Schools Forum</t>
  </si>
  <si>
    <t>SB Retained</t>
  </si>
  <si>
    <t>Independent Schs (non SEN)</t>
  </si>
  <si>
    <t>CSSB - ESG</t>
  </si>
  <si>
    <t>CSSB - Ongoing Duties</t>
  </si>
  <si>
    <t>CSSB - Historical Commitments</t>
  </si>
  <si>
    <t>CSSB - Contibution to Combined Budgets</t>
  </si>
  <si>
    <t>Education Psychology</t>
  </si>
  <si>
    <t>Children in Public Care</t>
  </si>
  <si>
    <t>Enrichment</t>
  </si>
  <si>
    <t>Legal</t>
  </si>
  <si>
    <t>Clothing Grant</t>
  </si>
  <si>
    <t>Weekend GCSE Classes</t>
  </si>
  <si>
    <t>In-Reach/Out-Reach Work</t>
  </si>
  <si>
    <t>Free School Meals Eligibility</t>
  </si>
  <si>
    <t>Trade Union Facilities</t>
  </si>
  <si>
    <t>Behaviour Support and Anti-Bullying</t>
  </si>
  <si>
    <t>Appendix 1 Forum Agreed Centrally Retained Budgets and Outturn</t>
  </si>
  <si>
    <t>Block/Element</t>
  </si>
  <si>
    <t>EYB Centrally Retained</t>
  </si>
  <si>
    <t>LA Day Nurseries</t>
  </si>
  <si>
    <t>Contribution to Service Management</t>
  </si>
  <si>
    <t>Business Support and Sufficiency</t>
  </si>
  <si>
    <t>Early Help Inclusion Co-Ordinators</t>
  </si>
  <si>
    <t>Workforce Development</t>
  </si>
  <si>
    <t>Contribution to former ESG Services</t>
  </si>
  <si>
    <t>Contribution to Nursery Schools</t>
  </si>
  <si>
    <t>Copyright Licences</t>
  </si>
  <si>
    <t>ESG</t>
  </si>
  <si>
    <t>Was this paid to nursery schools?</t>
  </si>
  <si>
    <t>Budget 2019-20</t>
  </si>
  <si>
    <t>Budget 2018-19</t>
  </si>
  <si>
    <t>Budget 2017-18</t>
  </si>
  <si>
    <t>Budget 2016-17</t>
  </si>
  <si>
    <t>Falling Rolls Fund</t>
  </si>
  <si>
    <t>Outturn 2018-19</t>
  </si>
  <si>
    <t>Outturn 2017-18</t>
  </si>
  <si>
    <t>Outturn 2016-17</t>
  </si>
  <si>
    <t>Licenses/Subscriptions</t>
  </si>
  <si>
    <t>Support to EMG &amp; Bilingual Learners</t>
  </si>
  <si>
    <t>Contribution to LSCB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</si>
</sst>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0_-;\-* #,##0.000_-;_-* &quot;-&quot;??_-;_-@_-"/>
    <numFmt numFmtId="165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justify" vertical="center" wrapText="1"/>
    </xf>
    <xf numFmtId="0" fontId="4" fillId="0" borderId="0" xfId="0" applyFont="1"/>
    <xf numFmtId="164" fontId="3" fillId="0" borderId="4" xfId="1" applyNumberFormat="1" applyFont="1" applyBorder="1" applyAlignment="1">
      <alignment horizontal="right" vertical="center" wrapText="1"/>
    </xf>
    <xf numFmtId="164" fontId="2" fillId="0" borderId="4" xfId="1" applyNumberFormat="1" applyFont="1" applyBorder="1" applyAlignment="1">
      <alignment horizontal="right" vertical="center" wrapText="1"/>
    </xf>
    <xf numFmtId="0" fontId="5" fillId="0" borderId="0" xfId="0" applyFont="1"/>
    <xf numFmtId="164" fontId="3" fillId="0" borderId="4" xfId="0" applyNumberFormat="1" applyFont="1" applyBorder="1" applyAlignment="1">
      <alignment horizontal="right" vertical="center" wrapText="1"/>
    </xf>
    <xf numFmtId="164" fontId="4" fillId="0" borderId="0" xfId="0" applyNumberFormat="1" applyFont="1"/>
    <xf numFmtId="164" fontId="3" fillId="2" borderId="4" xfId="1" applyNumberFormat="1" applyFont="1" applyFill="1" applyBorder="1" applyAlignment="1">
      <alignment horizontal="right" vertical="center" wrapText="1"/>
    </xf>
    <xf numFmtId="164" fontId="3" fillId="0" borderId="4" xfId="1" applyNumberFormat="1" applyFont="1" applyFill="1" applyBorder="1" applyAlignment="1">
      <alignment horizontal="right" vertical="center" wrapText="1"/>
    </xf>
    <xf numFmtId="164" fontId="3" fillId="3" borderId="4" xfId="1" applyNumberFormat="1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justify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64" fontId="2" fillId="3" borderId="4" xfId="1" applyNumberFormat="1" applyFont="1" applyFill="1" applyBorder="1" applyAlignment="1">
      <alignment horizontal="right" vertical="center" wrapText="1"/>
    </xf>
    <xf numFmtId="164" fontId="3" fillId="2" borderId="4" xfId="0" applyNumberFormat="1" applyFont="1" applyFill="1" applyBorder="1" applyAlignment="1">
      <alignment horizontal="right" vertical="center" wrapText="1"/>
    </xf>
    <xf numFmtId="165" fontId="3" fillId="0" borderId="4" xfId="0" applyNumberFormat="1" applyFont="1" applyBorder="1" applyAlignment="1">
      <alignment horizontal="right" vertical="center" wrapText="1"/>
    </xf>
    <xf numFmtId="164" fontId="3" fillId="0" borderId="5" xfId="1" applyNumberFormat="1" applyFont="1" applyBorder="1" applyAlignment="1">
      <alignment horizontal="center" vertical="center" wrapText="1"/>
    </xf>
    <xf numFmtId="164" fontId="3" fillId="0" borderId="6" xfId="1" applyNumberFormat="1" applyFont="1" applyBorder="1" applyAlignment="1">
      <alignment horizontal="center" vertical="center" wrapText="1"/>
    </xf>
    <xf numFmtId="164" fontId="3" fillId="0" borderId="3" xfId="1" applyNumberFormat="1" applyFont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right" vertical="center" wrapText="1"/>
    </xf>
    <xf numFmtId="164" fontId="3" fillId="4" borderId="5" xfId="0" applyNumberFormat="1" applyFont="1" applyFill="1" applyBorder="1" applyAlignment="1">
      <alignment horizontal="center" vertical="center" wrapText="1"/>
    </xf>
    <xf numFmtId="164" fontId="3" fillId="4" borderId="6" xfId="0" applyNumberFormat="1" applyFont="1" applyFill="1" applyBorder="1" applyAlignment="1">
      <alignment horizontal="center" vertical="center" wrapText="1"/>
    </xf>
    <xf numFmtId="164" fontId="3" fillId="4" borderId="3" xfId="0" applyNumberFormat="1" applyFont="1" applyFill="1" applyBorder="1" applyAlignment="1">
      <alignment horizontal="center" vertical="center" wrapText="1"/>
    </xf>
    <xf numFmtId="164" fontId="3" fillId="3" borderId="8" xfId="1" applyNumberFormat="1" applyFont="1" applyFill="1" applyBorder="1" applyAlignment="1">
      <alignment horizontal="right" vertical="center" wrapText="1"/>
    </xf>
    <xf numFmtId="164" fontId="3" fillId="3" borderId="0" xfId="1" applyNumberFormat="1" applyFont="1" applyFill="1" applyBorder="1" applyAlignment="1">
      <alignment horizontal="right" vertical="center" wrapText="1"/>
    </xf>
    <xf numFmtId="164" fontId="3" fillId="2" borderId="7" xfId="1" applyNumberFormat="1" applyFont="1" applyFill="1" applyBorder="1" applyAlignment="1">
      <alignment horizontal="right" vertical="center" wrapText="1"/>
    </xf>
    <xf numFmtId="164" fontId="3" fillId="4" borderId="9" xfId="0" applyNumberFormat="1" applyFont="1" applyFill="1" applyBorder="1" applyAlignment="1">
      <alignment horizontal="center" vertical="center" wrapText="1"/>
    </xf>
    <xf numFmtId="164" fontId="3" fillId="4" borderId="7" xfId="0" applyNumberFormat="1" applyFont="1" applyFill="1" applyBorder="1" applyAlignment="1">
      <alignment horizontal="center" vertical="center" wrapText="1"/>
    </xf>
    <xf numFmtId="164" fontId="3" fillId="4" borderId="4" xfId="0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5"/>
  <sheetViews>
    <sheetView tabSelected="1" workbookViewId="0">
      <pane ySplit="3" topLeftCell="A21" activePane="bottomLeft" state="frozen"/>
      <selection pane="bottomLeft" activeCell="A2" sqref="A2"/>
    </sheetView>
  </sheetViews>
  <sheetFormatPr defaultColWidth="8.90625" defaultRowHeight="14" x14ac:dyDescent="0.3"/>
  <cols>
    <col min="1" max="1" width="39.1796875" style="7" customWidth="1"/>
    <col min="2" max="2" width="34.81640625" style="7" customWidth="1"/>
    <col min="3" max="6" width="10.54296875" style="7" customWidth="1"/>
    <col min="7" max="7" width="0.90625" style="7" customWidth="1"/>
    <col min="8" max="10" width="10.54296875" style="7" customWidth="1"/>
    <col min="11" max="11" width="10.54296875" style="7" hidden="1" customWidth="1"/>
    <col min="12" max="12" width="0" style="7" hidden="1" customWidth="1"/>
    <col min="13" max="16384" width="8.90625" style="7"/>
  </cols>
  <sheetData>
    <row r="1" spans="1:12" x14ac:dyDescent="0.3">
      <c r="A1" s="10" t="s">
        <v>26</v>
      </c>
    </row>
    <row r="2" spans="1:12" ht="14.5" thickBot="1" x14ac:dyDescent="0.35"/>
    <row r="3" spans="1:12" ht="28.5" thickBot="1" x14ac:dyDescent="0.35">
      <c r="A3" s="1" t="s">
        <v>27</v>
      </c>
      <c r="B3" s="1" t="s">
        <v>0</v>
      </c>
      <c r="C3" s="2" t="s">
        <v>39</v>
      </c>
      <c r="D3" s="2" t="s">
        <v>40</v>
      </c>
      <c r="E3" s="2" t="s">
        <v>41</v>
      </c>
      <c r="F3" s="2" t="s">
        <v>42</v>
      </c>
      <c r="G3" s="18"/>
      <c r="H3" s="2" t="s">
        <v>44</v>
      </c>
      <c r="I3" s="2" t="s">
        <v>45</v>
      </c>
      <c r="J3" s="2" t="s">
        <v>46</v>
      </c>
      <c r="K3" s="2" t="s">
        <v>1</v>
      </c>
      <c r="L3" s="7" t="s">
        <v>37</v>
      </c>
    </row>
    <row r="4" spans="1:12" ht="14.5" thickBot="1" x14ac:dyDescent="0.35">
      <c r="A4" s="3"/>
      <c r="B4" s="3"/>
      <c r="C4" s="4" t="s">
        <v>2</v>
      </c>
      <c r="D4" s="4" t="s">
        <v>2</v>
      </c>
      <c r="E4" s="4" t="s">
        <v>2</v>
      </c>
      <c r="F4" s="4" t="s">
        <v>2</v>
      </c>
      <c r="G4" s="19"/>
      <c r="H4" s="4" t="s">
        <v>2</v>
      </c>
      <c r="I4" s="4" t="s">
        <v>2</v>
      </c>
      <c r="J4" s="4" t="s">
        <v>2</v>
      </c>
      <c r="K4" s="4" t="s">
        <v>2</v>
      </c>
    </row>
    <row r="5" spans="1:12" ht="14.4" customHeight="1" thickBot="1" x14ac:dyDescent="0.35">
      <c r="A5" s="3" t="s">
        <v>10</v>
      </c>
      <c r="B5" s="3" t="s">
        <v>3</v>
      </c>
      <c r="C5" s="8">
        <v>1.496</v>
      </c>
      <c r="D5" s="8">
        <v>2.4710000000000001</v>
      </c>
      <c r="E5" s="8">
        <v>2.4700000000000002</v>
      </c>
      <c r="F5" s="8">
        <v>2.61</v>
      </c>
      <c r="G5" s="15"/>
      <c r="H5" s="5">
        <v>1.7490000000000001</v>
      </c>
      <c r="I5" s="5">
        <v>0.33500000000000002</v>
      </c>
      <c r="J5" s="5">
        <v>1.5309999999999999</v>
      </c>
      <c r="K5" s="8">
        <f>D5-H5</f>
        <v>0.72199999999999998</v>
      </c>
    </row>
    <row r="6" spans="1:12" ht="14.4" customHeight="1" thickBot="1" x14ac:dyDescent="0.35">
      <c r="A6" s="3" t="s">
        <v>10</v>
      </c>
      <c r="B6" s="3" t="s">
        <v>43</v>
      </c>
      <c r="C6" s="8">
        <v>0.6</v>
      </c>
      <c r="D6" s="13"/>
      <c r="E6" s="13"/>
      <c r="F6" s="13"/>
      <c r="G6" s="15"/>
      <c r="H6" s="13"/>
      <c r="I6" s="13"/>
      <c r="J6" s="13"/>
      <c r="K6" s="8"/>
    </row>
    <row r="7" spans="1:12" ht="14.5" thickBot="1" x14ac:dyDescent="0.35">
      <c r="A7" s="3" t="s">
        <v>7</v>
      </c>
      <c r="B7" s="3" t="s">
        <v>4</v>
      </c>
      <c r="C7" s="8">
        <v>0.436</v>
      </c>
      <c r="D7" s="8">
        <v>0.45700000000000002</v>
      </c>
      <c r="E7" s="8">
        <v>0.45700000000000002</v>
      </c>
      <c r="F7" s="8">
        <v>0.498</v>
      </c>
      <c r="G7" s="15"/>
      <c r="H7" s="5">
        <v>4.3999999999999997E-2</v>
      </c>
      <c r="I7" s="5">
        <v>0</v>
      </c>
      <c r="J7" s="5">
        <v>0.32500000000000001</v>
      </c>
      <c r="K7" s="8">
        <f t="shared" ref="K7:K33" si="0">D7-H7</f>
        <v>0.41300000000000003</v>
      </c>
    </row>
    <row r="8" spans="1:12" ht="14.4" customHeight="1" thickBot="1" x14ac:dyDescent="0.35">
      <c r="A8" s="3" t="s">
        <v>7</v>
      </c>
      <c r="B8" s="3" t="s">
        <v>34</v>
      </c>
      <c r="C8" s="8">
        <v>0.86899999999999999</v>
      </c>
      <c r="D8" s="8">
        <v>0.84199999999999997</v>
      </c>
      <c r="E8" s="8">
        <v>0.88900000000000001</v>
      </c>
      <c r="F8" s="13"/>
      <c r="G8" s="15"/>
      <c r="H8" s="11">
        <v>0.84199999999999997</v>
      </c>
      <c r="I8" s="11">
        <v>0.88900000000000001</v>
      </c>
      <c r="J8" s="13"/>
      <c r="K8" s="8">
        <f t="shared" si="0"/>
        <v>0</v>
      </c>
      <c r="L8" s="12">
        <f>H8</f>
        <v>0.84199999999999997</v>
      </c>
    </row>
    <row r="9" spans="1:12" ht="14.5" thickBot="1" x14ac:dyDescent="0.35">
      <c r="A9" s="3" t="s">
        <v>7</v>
      </c>
      <c r="B9" s="3" t="s">
        <v>23</v>
      </c>
      <c r="C9" s="8">
        <v>0.113</v>
      </c>
      <c r="D9" s="8">
        <v>0.11799999999999999</v>
      </c>
      <c r="E9" s="8">
        <v>0.11799999999999999</v>
      </c>
      <c r="F9" s="8">
        <v>0.129</v>
      </c>
      <c r="G9" s="15"/>
      <c r="H9" s="11">
        <v>0.11600000000000001</v>
      </c>
      <c r="I9" s="5">
        <v>0</v>
      </c>
      <c r="J9" s="5">
        <v>0</v>
      </c>
      <c r="K9" s="8">
        <f t="shared" si="0"/>
        <v>1.9999999999999879E-3</v>
      </c>
    </row>
    <row r="10" spans="1:12" ht="14.5" thickBot="1" x14ac:dyDescent="0.35">
      <c r="A10" s="3" t="s">
        <v>7</v>
      </c>
      <c r="B10" s="3" t="s">
        <v>47</v>
      </c>
      <c r="C10" s="8">
        <v>2.4E-2</v>
      </c>
      <c r="D10" s="8">
        <v>2.4E-2</v>
      </c>
      <c r="E10" s="8">
        <v>2.5000000000000001E-2</v>
      </c>
      <c r="F10" s="8">
        <v>2.7E-2</v>
      </c>
      <c r="G10" s="15"/>
      <c r="H10" s="11">
        <f>D10</f>
        <v>2.4E-2</v>
      </c>
      <c r="I10" s="5">
        <v>0</v>
      </c>
      <c r="J10" s="5">
        <v>0</v>
      </c>
      <c r="K10" s="8">
        <f t="shared" si="0"/>
        <v>0</v>
      </c>
    </row>
    <row r="11" spans="1:12" ht="14.5" thickBot="1" x14ac:dyDescent="0.35">
      <c r="A11" s="3" t="s">
        <v>7</v>
      </c>
      <c r="B11" s="3" t="s">
        <v>24</v>
      </c>
      <c r="C11" s="8">
        <v>0.14599999999999999</v>
      </c>
      <c r="D11" s="8">
        <v>0.184</v>
      </c>
      <c r="E11" s="8">
        <v>9.9000000000000005E-2</v>
      </c>
      <c r="F11" s="8">
        <v>0.32400000000000001</v>
      </c>
      <c r="G11" s="15"/>
      <c r="H11" s="5">
        <v>0.14199999999999999</v>
      </c>
      <c r="I11" s="5">
        <v>0.14299999999999999</v>
      </c>
      <c r="J11" s="5">
        <v>0.36899999999999999</v>
      </c>
      <c r="K11" s="8">
        <f t="shared" si="0"/>
        <v>4.200000000000001E-2</v>
      </c>
    </row>
    <row r="12" spans="1:12" ht="14.5" thickBot="1" x14ac:dyDescent="0.35">
      <c r="A12" s="3" t="s">
        <v>7</v>
      </c>
      <c r="B12" s="3" t="s">
        <v>25</v>
      </c>
      <c r="C12" s="8">
        <v>9.8000000000000004E-2</v>
      </c>
      <c r="D12" s="8">
        <v>0.10299999999999999</v>
      </c>
      <c r="E12" s="8">
        <v>0.08</v>
      </c>
      <c r="F12" s="8">
        <v>0.28999999999999998</v>
      </c>
      <c r="G12" s="15"/>
      <c r="H12" s="5">
        <v>0.10299999999999999</v>
      </c>
      <c r="I12" s="5">
        <v>8.2000000000000003E-2</v>
      </c>
      <c r="J12" s="22">
        <v>0.28999999999999998</v>
      </c>
      <c r="K12" s="8">
        <f t="shared" si="0"/>
        <v>0</v>
      </c>
    </row>
    <row r="13" spans="1:12" ht="14.5" thickBot="1" x14ac:dyDescent="0.35">
      <c r="A13" s="3" t="s">
        <v>7</v>
      </c>
      <c r="B13" s="3" t="s">
        <v>48</v>
      </c>
      <c r="C13" s="13"/>
      <c r="D13" s="13"/>
      <c r="E13" s="13"/>
      <c r="F13" s="8">
        <v>0.52800000000000002</v>
      </c>
      <c r="G13" s="15"/>
      <c r="H13" s="16"/>
      <c r="I13" s="16"/>
      <c r="J13" s="5">
        <v>0.52800000000000002</v>
      </c>
      <c r="K13" s="8"/>
    </row>
    <row r="14" spans="1:12" ht="14.4" customHeight="1" thickBot="1" x14ac:dyDescent="0.35">
      <c r="A14" s="3" t="s">
        <v>12</v>
      </c>
      <c r="B14" s="3" t="s">
        <v>34</v>
      </c>
      <c r="C14" s="8">
        <v>0.63</v>
      </c>
      <c r="D14" s="8">
        <v>0.63</v>
      </c>
      <c r="E14" s="8">
        <v>0.63100000000000001</v>
      </c>
      <c r="F14" s="13"/>
      <c r="G14" s="15"/>
      <c r="H14" s="11">
        <v>0.63</v>
      </c>
      <c r="I14" s="11">
        <v>0.63100000000000001</v>
      </c>
      <c r="J14" s="13"/>
      <c r="K14" s="8">
        <f t="shared" si="0"/>
        <v>0</v>
      </c>
      <c r="L14" s="12">
        <f>H14</f>
        <v>0.63</v>
      </c>
    </row>
    <row r="15" spans="1:12" ht="14.5" thickBot="1" x14ac:dyDescent="0.35">
      <c r="A15" s="3" t="s">
        <v>13</v>
      </c>
      <c r="B15" s="3" t="s">
        <v>8</v>
      </c>
      <c r="C15" s="8">
        <v>0.69899999999999995</v>
      </c>
      <c r="D15" s="8">
        <v>0.69899999999999995</v>
      </c>
      <c r="E15" s="14">
        <v>0.69899999999999995</v>
      </c>
      <c r="F15" s="8">
        <v>0.69899999999999995</v>
      </c>
      <c r="G15" s="15"/>
      <c r="H15" s="5">
        <v>0.622</v>
      </c>
      <c r="I15" s="5">
        <v>0.748</v>
      </c>
      <c r="J15" s="5">
        <v>0.57299999999999995</v>
      </c>
      <c r="K15" s="8">
        <f t="shared" si="0"/>
        <v>7.6999999999999957E-2</v>
      </c>
    </row>
    <row r="16" spans="1:12" ht="14.5" thickBot="1" x14ac:dyDescent="0.35">
      <c r="A16" s="3" t="s">
        <v>13</v>
      </c>
      <c r="B16" s="17" t="s">
        <v>9</v>
      </c>
      <c r="C16" s="14">
        <v>0.03</v>
      </c>
      <c r="D16" s="14">
        <v>0.03</v>
      </c>
      <c r="E16" s="14">
        <v>0.03</v>
      </c>
      <c r="F16" s="14">
        <v>0.03</v>
      </c>
      <c r="G16" s="15"/>
      <c r="H16" s="5">
        <v>0</v>
      </c>
      <c r="I16" s="11">
        <v>5.5E-2</v>
      </c>
      <c r="J16" s="11">
        <v>0.03</v>
      </c>
      <c r="K16" s="8">
        <f t="shared" si="0"/>
        <v>0.03</v>
      </c>
    </row>
    <row r="17" spans="1:12" ht="14.5" thickBot="1" x14ac:dyDescent="0.35">
      <c r="A17" s="3" t="s">
        <v>13</v>
      </c>
      <c r="B17" s="17" t="s">
        <v>11</v>
      </c>
      <c r="C17" s="8">
        <v>0.51</v>
      </c>
      <c r="D17" s="8">
        <v>0.51</v>
      </c>
      <c r="E17" s="14">
        <v>0.51</v>
      </c>
      <c r="F17" s="8">
        <v>0.51</v>
      </c>
      <c r="G17" s="15"/>
      <c r="H17" s="5">
        <v>0</v>
      </c>
      <c r="I17" s="5">
        <v>9.4E-2</v>
      </c>
      <c r="J17" s="5">
        <v>0.36399999999999999</v>
      </c>
      <c r="K17" s="8">
        <f t="shared" si="0"/>
        <v>0.51</v>
      </c>
    </row>
    <row r="18" spans="1:12" ht="14.5" thickBot="1" x14ac:dyDescent="0.35">
      <c r="A18" s="3" t="s">
        <v>13</v>
      </c>
      <c r="B18" s="17" t="s">
        <v>36</v>
      </c>
      <c r="C18" s="14">
        <v>0.22900000000000001</v>
      </c>
      <c r="D18" s="14">
        <v>0.22900000000000001</v>
      </c>
      <c r="E18" s="14">
        <v>0.22900000000000001</v>
      </c>
      <c r="F18" s="14">
        <v>0.184</v>
      </c>
      <c r="G18" s="15"/>
      <c r="H18" s="5">
        <v>0.22900000000000001</v>
      </c>
      <c r="I18" s="5">
        <v>0.22900000000000001</v>
      </c>
      <c r="J18" s="5">
        <v>0.184</v>
      </c>
      <c r="K18" s="8">
        <f t="shared" si="0"/>
        <v>0</v>
      </c>
    </row>
    <row r="19" spans="1:12" ht="14.5" thickBot="1" x14ac:dyDescent="0.35">
      <c r="A19" s="3" t="s">
        <v>14</v>
      </c>
      <c r="B19" s="17" t="s">
        <v>5</v>
      </c>
      <c r="C19" s="8">
        <v>1.117</v>
      </c>
      <c r="D19" s="8">
        <v>1.117</v>
      </c>
      <c r="E19" s="14">
        <v>1.117</v>
      </c>
      <c r="F19" s="8">
        <v>1.117</v>
      </c>
      <c r="G19" s="15"/>
      <c r="H19" s="5">
        <v>0.68799999999999994</v>
      </c>
      <c r="I19" s="5">
        <v>1.117</v>
      </c>
      <c r="J19" s="5">
        <v>1.367</v>
      </c>
      <c r="K19" s="8">
        <f t="shared" si="0"/>
        <v>0.42900000000000005</v>
      </c>
    </row>
    <row r="20" spans="1:12" ht="14.5" thickBot="1" x14ac:dyDescent="0.35">
      <c r="A20" s="3" t="s">
        <v>15</v>
      </c>
      <c r="B20" s="17" t="s">
        <v>16</v>
      </c>
      <c r="C20" s="8">
        <v>0.188</v>
      </c>
      <c r="D20" s="8">
        <v>0.188</v>
      </c>
      <c r="E20" s="14">
        <v>0.188</v>
      </c>
      <c r="F20" s="8">
        <v>0.188</v>
      </c>
      <c r="G20" s="15"/>
      <c r="H20" s="11">
        <f>D20</f>
        <v>0.188</v>
      </c>
      <c r="I20" s="11">
        <v>0.188</v>
      </c>
      <c r="J20" s="11">
        <v>0.188</v>
      </c>
      <c r="K20" s="8">
        <f t="shared" si="0"/>
        <v>0</v>
      </c>
    </row>
    <row r="21" spans="1:12" ht="14.5" thickBot="1" x14ac:dyDescent="0.35">
      <c r="A21" s="3" t="s">
        <v>15</v>
      </c>
      <c r="B21" s="17" t="s">
        <v>17</v>
      </c>
      <c r="C21" s="8">
        <v>0.37</v>
      </c>
      <c r="D21" s="8">
        <v>0.37</v>
      </c>
      <c r="E21" s="14">
        <v>0.37</v>
      </c>
      <c r="F21" s="8">
        <v>0.37</v>
      </c>
      <c r="G21" s="15"/>
      <c r="H21" s="11">
        <f>D21</f>
        <v>0.37</v>
      </c>
      <c r="I21" s="11">
        <v>0.371</v>
      </c>
      <c r="J21" s="11">
        <v>0.39400000000000002</v>
      </c>
      <c r="K21" s="8">
        <f t="shared" si="0"/>
        <v>0</v>
      </c>
    </row>
    <row r="22" spans="1:12" ht="14.5" thickBot="1" x14ac:dyDescent="0.35">
      <c r="A22" s="3" t="s">
        <v>15</v>
      </c>
      <c r="B22" s="17" t="s">
        <v>18</v>
      </c>
      <c r="C22" s="8">
        <v>5.1999999999999998E-2</v>
      </c>
      <c r="D22" s="8">
        <v>5.1999999999999998E-2</v>
      </c>
      <c r="E22" s="14">
        <v>5.1999999999999998E-2</v>
      </c>
      <c r="F22" s="8">
        <v>5.1999999999999998E-2</v>
      </c>
      <c r="G22" s="15"/>
      <c r="H22" s="11">
        <f>D22</f>
        <v>5.1999999999999998E-2</v>
      </c>
      <c r="I22" s="11">
        <v>1.2999999999999999E-2</v>
      </c>
      <c r="J22" s="11">
        <v>3.2000000000000001E-2</v>
      </c>
      <c r="K22" s="8">
        <f t="shared" si="0"/>
        <v>0</v>
      </c>
    </row>
    <row r="23" spans="1:12" ht="14.5" thickBot="1" x14ac:dyDescent="0.35">
      <c r="A23" s="3" t="s">
        <v>15</v>
      </c>
      <c r="B23" s="17" t="s">
        <v>19</v>
      </c>
      <c r="C23" s="8">
        <v>2.5999999999999999E-2</v>
      </c>
      <c r="D23" s="8">
        <v>2.5999999999999999E-2</v>
      </c>
      <c r="E23" s="14">
        <v>2.5999999999999999E-2</v>
      </c>
      <c r="F23" s="8">
        <v>2.5999999999999999E-2</v>
      </c>
      <c r="G23" s="15"/>
      <c r="H23" s="11">
        <f>D23</f>
        <v>2.5999999999999999E-2</v>
      </c>
      <c r="I23" s="5">
        <v>0</v>
      </c>
      <c r="J23" s="5">
        <v>0</v>
      </c>
      <c r="K23" s="8">
        <f t="shared" si="0"/>
        <v>0</v>
      </c>
    </row>
    <row r="24" spans="1:12" ht="14.5" thickBot="1" x14ac:dyDescent="0.35">
      <c r="A24" s="3" t="s">
        <v>15</v>
      </c>
      <c r="B24" s="17" t="s">
        <v>20</v>
      </c>
      <c r="C24" s="14">
        <v>0.20100000000000001</v>
      </c>
      <c r="D24" s="14">
        <v>0.20100000000000001</v>
      </c>
      <c r="E24" s="14">
        <v>0.20100000000000001</v>
      </c>
      <c r="F24" s="14">
        <v>0.20100000000000001</v>
      </c>
      <c r="G24" s="15"/>
      <c r="H24" s="5">
        <v>0.20200000000000001</v>
      </c>
      <c r="I24" s="5">
        <v>0.39900000000000002</v>
      </c>
      <c r="J24" s="5">
        <v>0.23899999999999999</v>
      </c>
      <c r="K24" s="8">
        <f t="shared" si="0"/>
        <v>-1.0000000000000009E-3</v>
      </c>
    </row>
    <row r="25" spans="1:12" ht="14.5" thickBot="1" x14ac:dyDescent="0.35">
      <c r="A25" s="3" t="s">
        <v>15</v>
      </c>
      <c r="B25" s="17" t="s">
        <v>21</v>
      </c>
      <c r="C25" s="14">
        <v>2.1000000000000001E-2</v>
      </c>
      <c r="D25" s="14">
        <v>2.1000000000000001E-2</v>
      </c>
      <c r="E25" s="14">
        <v>2.1000000000000001E-2</v>
      </c>
      <c r="F25" s="14">
        <v>2.1000000000000001E-2</v>
      </c>
      <c r="G25" s="15"/>
      <c r="H25" s="5">
        <v>0</v>
      </c>
      <c r="I25" s="5">
        <v>0</v>
      </c>
      <c r="J25" s="5">
        <v>0</v>
      </c>
      <c r="K25" s="8">
        <f t="shared" si="0"/>
        <v>2.1000000000000001E-2</v>
      </c>
    </row>
    <row r="26" spans="1:12" ht="14.5" thickBot="1" x14ac:dyDescent="0.35">
      <c r="A26" s="3" t="s">
        <v>15</v>
      </c>
      <c r="B26" s="3" t="s">
        <v>22</v>
      </c>
      <c r="C26" s="8">
        <v>0.73799999999999999</v>
      </c>
      <c r="D26" s="8">
        <v>0.77800000000000002</v>
      </c>
      <c r="E26" s="14">
        <v>0.78200000000000003</v>
      </c>
      <c r="F26" s="14">
        <v>0.78200000000000003</v>
      </c>
      <c r="G26" s="15"/>
      <c r="H26" s="11">
        <v>0.47799999999999998</v>
      </c>
      <c r="I26" s="26">
        <v>0.78200000000000003</v>
      </c>
      <c r="J26" s="11">
        <v>0.78200000000000003</v>
      </c>
      <c r="K26" s="8">
        <f t="shared" si="0"/>
        <v>0.30000000000000004</v>
      </c>
    </row>
    <row r="27" spans="1:12" ht="14.5" thickBot="1" x14ac:dyDescent="0.35">
      <c r="A27" s="3" t="s">
        <v>15</v>
      </c>
      <c r="B27" s="3" t="s">
        <v>49</v>
      </c>
      <c r="C27" s="13"/>
      <c r="D27" s="13"/>
      <c r="E27" s="13"/>
      <c r="F27" s="14">
        <v>2.5000000000000001E-2</v>
      </c>
      <c r="G27" s="15"/>
      <c r="H27" s="32"/>
      <c r="I27" s="13"/>
      <c r="J27" s="11">
        <v>2.5000000000000001E-2</v>
      </c>
      <c r="K27" s="8"/>
    </row>
    <row r="28" spans="1:12" ht="14.4" customHeight="1" thickBot="1" x14ac:dyDescent="0.35">
      <c r="A28" s="3" t="s">
        <v>28</v>
      </c>
      <c r="B28" s="3" t="s">
        <v>30</v>
      </c>
      <c r="C28" s="8">
        <v>5.8000000000000003E-2</v>
      </c>
      <c r="D28" s="8">
        <v>6.2E-2</v>
      </c>
      <c r="E28" s="8">
        <v>8.7999999999999995E-2</v>
      </c>
      <c r="F28" s="13"/>
      <c r="G28" s="30"/>
      <c r="H28" s="27"/>
      <c r="I28" s="33"/>
      <c r="J28" s="13"/>
      <c r="K28" s="8" t="e">
        <f>D28-#REF!</f>
        <v>#REF!</v>
      </c>
      <c r="L28" s="7">
        <v>-4.7E-2</v>
      </c>
    </row>
    <row r="29" spans="1:12" ht="15" customHeight="1" thickBot="1" x14ac:dyDescent="0.35">
      <c r="A29" s="3" t="s">
        <v>28</v>
      </c>
      <c r="B29" s="3" t="s">
        <v>31</v>
      </c>
      <c r="C29" s="8">
        <v>0.19500000000000001</v>
      </c>
      <c r="D29" s="8">
        <v>0.20599999999999999</v>
      </c>
      <c r="E29" s="8">
        <v>0.29899999999999999</v>
      </c>
      <c r="F29" s="13"/>
      <c r="G29" s="31"/>
      <c r="H29" s="28">
        <v>0.79800000000000004</v>
      </c>
      <c r="I29" s="34">
        <v>1.1519999999999999</v>
      </c>
      <c r="J29" s="13"/>
      <c r="K29" s="23">
        <f>SUM(D29:D31)-H28</f>
        <v>0.73599999999999999</v>
      </c>
    </row>
    <row r="30" spans="1:12" ht="15" customHeight="1" thickBot="1" x14ac:dyDescent="0.35">
      <c r="A30" s="3" t="s">
        <v>28</v>
      </c>
      <c r="B30" s="3" t="s">
        <v>32</v>
      </c>
      <c r="C30" s="8">
        <v>0.44700000000000001</v>
      </c>
      <c r="D30" s="8">
        <v>0.47299999999999998</v>
      </c>
      <c r="E30" s="8">
        <v>0.68200000000000005</v>
      </c>
      <c r="F30" s="13"/>
      <c r="G30" s="31"/>
      <c r="H30" s="28"/>
      <c r="I30" s="34"/>
      <c r="J30" s="13"/>
      <c r="K30" s="24"/>
      <c r="L30" s="7">
        <v>-0.17199999999999999</v>
      </c>
    </row>
    <row r="31" spans="1:12" ht="15" customHeight="1" thickBot="1" x14ac:dyDescent="0.35">
      <c r="A31" s="3" t="s">
        <v>28</v>
      </c>
      <c r="B31" s="3" t="s">
        <v>33</v>
      </c>
      <c r="C31" s="8">
        <v>5.3999999999999999E-2</v>
      </c>
      <c r="D31" s="8">
        <v>5.7000000000000002E-2</v>
      </c>
      <c r="E31" s="8">
        <v>8.3000000000000004E-2</v>
      </c>
      <c r="F31" s="13"/>
      <c r="G31" s="30"/>
      <c r="H31" s="29"/>
      <c r="I31" s="35"/>
      <c r="J31" s="13"/>
      <c r="K31" s="25"/>
    </row>
    <row r="32" spans="1:12" ht="15" customHeight="1" thickBot="1" x14ac:dyDescent="0.35">
      <c r="A32" s="3" t="s">
        <v>28</v>
      </c>
      <c r="B32" s="3" t="s">
        <v>29</v>
      </c>
      <c r="C32" s="13"/>
      <c r="D32" s="8">
        <v>0.27</v>
      </c>
      <c r="E32" s="8">
        <v>0.77900000000000003</v>
      </c>
      <c r="F32" s="13"/>
      <c r="G32" s="15"/>
      <c r="H32" s="11">
        <f>1.142-0.842-0.03</f>
        <v>0.26999999999999991</v>
      </c>
      <c r="I32" s="11">
        <f>E32</f>
        <v>0.77900000000000003</v>
      </c>
      <c r="J32" s="13"/>
      <c r="K32" s="8">
        <f t="shared" si="0"/>
        <v>0</v>
      </c>
      <c r="L32" s="7">
        <v>-0.872</v>
      </c>
    </row>
    <row r="33" spans="1:12" ht="15" customHeight="1" thickBot="1" x14ac:dyDescent="0.35">
      <c r="A33" s="3" t="s">
        <v>28</v>
      </c>
      <c r="B33" s="3" t="s">
        <v>35</v>
      </c>
      <c r="C33" s="8">
        <v>0.51</v>
      </c>
      <c r="D33" s="8">
        <v>0.27</v>
      </c>
      <c r="E33" s="13"/>
      <c r="F33" s="13"/>
      <c r="G33" s="15"/>
      <c r="H33" s="11">
        <v>0.27</v>
      </c>
      <c r="I33" s="21"/>
      <c r="J33" s="13"/>
      <c r="K33" s="8">
        <f t="shared" si="0"/>
        <v>0</v>
      </c>
      <c r="L33" s="7" t="s">
        <v>38</v>
      </c>
    </row>
    <row r="34" spans="1:12" ht="14.5" thickBot="1" x14ac:dyDescent="0.35">
      <c r="A34" s="6"/>
      <c r="B34" s="6" t="s">
        <v>6</v>
      </c>
      <c r="C34" s="9">
        <f>SUM(C5:C33)</f>
        <v>9.8569999999999975</v>
      </c>
      <c r="D34" s="9">
        <f>SUM(D5:D33)</f>
        <v>10.388</v>
      </c>
      <c r="E34" s="9">
        <f>SUM(E5,E7:E12,E14:E32)</f>
        <v>10.924999999999999</v>
      </c>
      <c r="F34" s="9">
        <f>SUM(F5,F7,F9:F13,F15:F27)</f>
        <v>8.6109999999999989</v>
      </c>
      <c r="G34" s="20"/>
      <c r="H34" s="9">
        <f>SUM(H5:H33)</f>
        <v>7.8429999999999982</v>
      </c>
      <c r="I34" s="9">
        <f>SUM(I10:I33)</f>
        <v>6.7830000000000004</v>
      </c>
      <c r="J34" s="9">
        <f>SUM(J5:J28)</f>
        <v>7.2210000000000001</v>
      </c>
      <c r="K34" s="9" t="e">
        <f>SUM(K5:K33)</f>
        <v>#REF!</v>
      </c>
      <c r="L34" s="12">
        <f>SUM(L8:L33)</f>
        <v>0.38100000000000012</v>
      </c>
    </row>
    <row r="35" spans="1:12" x14ac:dyDescent="0.3">
      <c r="K35" s="12" t="e">
        <f>-(K28+K29+K32+K33)</f>
        <v>#REF!</v>
      </c>
    </row>
  </sheetData>
  <pageMargins left="0.25" right="0.25" top="0.75" bottom="0.75" header="0.3" footer="0.3"/>
  <pageSetup paperSize="9" scale="9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F75DA0EAC73D4F8BFB2683A879819F" ma:contentTypeVersion="12" ma:contentTypeDescription="Create a new document." ma:contentTypeScope="" ma:versionID="6b463ecf96306ed88f5cfe2ebebbcce0">
  <xsd:schema xmlns:xsd="http://www.w3.org/2001/XMLSchema" xmlns:xs="http://www.w3.org/2001/XMLSchema" xmlns:p="http://schemas.microsoft.com/office/2006/metadata/properties" xmlns:ns3="d63a0efd-3f7d-4421-b00f-74ef63be0d9f" xmlns:ns4="e6623a06-f9bd-45d8-a4b2-dc257bd4f76c" targetNamespace="http://schemas.microsoft.com/office/2006/metadata/properties" ma:root="true" ma:fieldsID="57021878386b93f7d8401937da547593" ns3:_="" ns4:_="">
    <xsd:import namespace="d63a0efd-3f7d-4421-b00f-74ef63be0d9f"/>
    <xsd:import namespace="e6623a06-f9bd-45d8-a4b2-dc257bd4f76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3a0efd-3f7d-4421-b00f-74ef63be0d9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623a06-f9bd-45d8-a4b2-dc257bd4f7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8F03564-7C94-46DF-B5A4-A7B72D827CCC}">
  <ds:schemaRefs>
    <ds:schemaRef ds:uri="http://schemas.openxmlformats.org/package/2006/metadata/core-properties"/>
    <ds:schemaRef ds:uri="e6623a06-f9bd-45d8-a4b2-dc257bd4f76c"/>
    <ds:schemaRef ds:uri="http://purl.org/dc/terms/"/>
    <ds:schemaRef ds:uri="http://schemas.microsoft.com/office/2006/metadata/properties"/>
    <ds:schemaRef ds:uri="http://www.w3.org/XML/1998/namespace"/>
    <ds:schemaRef ds:uri="http://purl.org/dc/dcmitype/"/>
    <ds:schemaRef ds:uri="d63a0efd-3f7d-4421-b00f-74ef63be0d9f"/>
    <ds:schemaRef ds:uri="http://schemas.microsoft.com/office/2006/documentManagement/types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28B9C6C-D454-4988-904B-0246402D4E3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C9AD3FE-BD00-4BBA-AB18-130F360E31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3a0efd-3f7d-4421-b00f-74ef63be0d9f"/>
    <ds:schemaRef ds:uri="e6623a06-f9bd-45d8-a4b2-dc257bd4f7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London Borough of Tower Hamlets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CRB Appendix</dc:title>
  <dc:creator>Steve Worth</dc:creator>
  <cp:lastModifiedBy>Christopher Philpot</cp:lastModifiedBy>
  <cp:lastPrinted>2019-10-10T13:21:39Z</cp:lastPrinted>
  <dcterms:created xsi:type="dcterms:W3CDTF">2019-05-28T09:14:05Z</dcterms:created>
  <dcterms:modified xsi:type="dcterms:W3CDTF">2021-01-20T14:31:01Z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0x0101009FF75DA0EAC73D4F8BFB2683A879819F</vt:lpwstr>
  </property>
  <property fmtid="{D5CDD505-2E9C-101B-9397-08002B2CF9AE}" pid="3" name="Order">
    <vt:r8>2008000</vt:r8>
  </property>
</Properties>
</file>