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lip.nduoyo\Downloads\"/>
    </mc:Choice>
  </mc:AlternateContent>
  <xr:revisionPtr revIDLastSave="0" documentId="13_ncr:1_{BC3E5A68-8A4C-44F9-AEE4-E8089261C6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 2022-23" sheetId="4" r:id="rId1"/>
  </sheets>
  <definedNames>
    <definedName name="_xlnm.Print_Area" localSheetId="0">'Oct 2022-23'!$A$1:$W$68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4" l="1"/>
  <c r="E66" i="4" s="1"/>
  <c r="H61" i="4"/>
  <c r="D62" i="4" s="1"/>
  <c r="E28" i="4"/>
  <c r="H28" i="4" s="1"/>
  <c r="I48" i="4"/>
  <c r="G49" i="4" s="1"/>
  <c r="I16" i="4"/>
  <c r="D17" i="4" s="1"/>
  <c r="H8" i="4"/>
  <c r="E9" i="4" s="1"/>
  <c r="J33" i="4"/>
  <c r="I34" i="4" s="1"/>
  <c r="G24" i="4"/>
  <c r="F25" i="4" s="1"/>
  <c r="D20" i="4"/>
  <c r="B21" i="4" s="1"/>
  <c r="E44" i="4"/>
  <c r="C45" i="4" s="1"/>
  <c r="F57" i="4"/>
  <c r="D58" i="4" s="1"/>
  <c r="E53" i="4"/>
  <c r="C54" i="4" s="1"/>
  <c r="H40" i="4"/>
  <c r="B41" i="4" s="1"/>
  <c r="E12" i="4"/>
  <c r="D13" i="4" s="1"/>
  <c r="B66" i="4" l="1"/>
  <c r="D66" i="4"/>
  <c r="C66" i="4"/>
  <c r="C62" i="4"/>
  <c r="H62" i="4"/>
  <c r="G66" i="4"/>
  <c r="F66" i="4"/>
  <c r="B62" i="4"/>
  <c r="G62" i="4"/>
  <c r="F62" i="4"/>
  <c r="E62" i="4"/>
  <c r="D49" i="4"/>
  <c r="F49" i="4"/>
  <c r="E49" i="4"/>
  <c r="B29" i="4"/>
  <c r="C29" i="4"/>
  <c r="H29" i="4"/>
  <c r="G29" i="4"/>
  <c r="F29" i="4"/>
  <c r="E29" i="4"/>
  <c r="D29" i="4"/>
  <c r="C49" i="4"/>
  <c r="B49" i="4"/>
  <c r="I49" i="4"/>
  <c r="H49" i="4"/>
  <c r="C17" i="4"/>
  <c r="B17" i="4"/>
  <c r="I17" i="4"/>
  <c r="H17" i="4"/>
  <c r="G17" i="4"/>
  <c r="F17" i="4"/>
  <c r="E17" i="4"/>
  <c r="H34" i="4"/>
  <c r="B25" i="4"/>
  <c r="C25" i="4"/>
  <c r="D25" i="4"/>
  <c r="C21" i="4"/>
  <c r="D21" i="4" s="1"/>
  <c r="D34" i="4"/>
  <c r="C34" i="4"/>
  <c r="F9" i="4"/>
  <c r="E34" i="4"/>
  <c r="F34" i="4"/>
  <c r="B34" i="4"/>
  <c r="G34" i="4"/>
  <c r="E58" i="4"/>
  <c r="D45" i="4"/>
  <c r="C41" i="4"/>
  <c r="E41" i="4"/>
  <c r="F41" i="4"/>
  <c r="G41" i="4"/>
  <c r="D41" i="4"/>
  <c r="B54" i="4"/>
  <c r="B13" i="4"/>
  <c r="B9" i="4"/>
  <c r="C13" i="4"/>
  <c r="B58" i="4"/>
  <c r="C9" i="4"/>
  <c r="C58" i="4"/>
  <c r="D9" i="4"/>
  <c r="B45" i="4"/>
  <c r="J34" i="4" l="1"/>
  <c r="E13" i="4"/>
  <c r="H9" i="4"/>
  <c r="F58" i="4"/>
</calcChain>
</file>

<file path=xl/sharedStrings.xml><?xml version="1.0" encoding="utf-8"?>
<sst xmlns="http://schemas.openxmlformats.org/spreadsheetml/2006/main" count="131" uniqueCount="52">
  <si>
    <t>Housing and Regeneration</t>
  </si>
  <si>
    <t>WorkPath</t>
  </si>
  <si>
    <t>Access to service - Composition of users of WorkPath, (the Council's employment support service) - Source: WorkPath client files Oct 2022 - Oct 2023</t>
  </si>
  <si>
    <t>Age</t>
  </si>
  <si>
    <t>16-18</t>
  </si>
  <si>
    <t>19-24</t>
  </si>
  <si>
    <t>25-40</t>
  </si>
  <si>
    <t>41-49</t>
  </si>
  <si>
    <t>50+</t>
  </si>
  <si>
    <t>Not Known</t>
  </si>
  <si>
    <t>All</t>
  </si>
  <si>
    <t>Number of service users</t>
  </si>
  <si>
    <t>Composition rates</t>
  </si>
  <si>
    <t>Gender</t>
  </si>
  <si>
    <t>Male</t>
  </si>
  <si>
    <t>Female</t>
  </si>
  <si>
    <t>Ethnicity</t>
  </si>
  <si>
    <t>White - British</t>
  </si>
  <si>
    <t>White - Other</t>
  </si>
  <si>
    <t>Declined</t>
  </si>
  <si>
    <t>Disability</t>
  </si>
  <si>
    <t>Yes</t>
  </si>
  <si>
    <t>No</t>
  </si>
  <si>
    <t>Sexual Orientation</t>
  </si>
  <si>
    <t>Bisexual</t>
  </si>
  <si>
    <t>Heterosexual</t>
  </si>
  <si>
    <t>Homosexual</t>
  </si>
  <si>
    <t>Number of respondents</t>
  </si>
  <si>
    <t>Religion or Belief</t>
  </si>
  <si>
    <t>Christian</t>
  </si>
  <si>
    <t>Muslim</t>
  </si>
  <si>
    <t>No Religion</t>
  </si>
  <si>
    <t>Marital  Status</t>
  </si>
  <si>
    <t>Civil Partnership</t>
  </si>
  <si>
    <t>Co-habiting</t>
  </si>
  <si>
    <t>Divorced</t>
  </si>
  <si>
    <t>Married</t>
  </si>
  <si>
    <t>Prefer not to say</t>
  </si>
  <si>
    <t>Separated</t>
  </si>
  <si>
    <t>Single</t>
  </si>
  <si>
    <t>Performance Information - Composition of clients placed into work through WorkPath, Tower Hamlets Employment Service - Source: WorkPath client files Oct 2022 - Oct 2023</t>
  </si>
  <si>
    <t>Transsexual</t>
  </si>
  <si>
    <t>Other</t>
  </si>
  <si>
    <t>Asian or Asian British</t>
  </si>
  <si>
    <t>Black or Black British</t>
  </si>
  <si>
    <t xml:space="preserve">Mixed </t>
  </si>
  <si>
    <t xml:space="preserve">Prefer Not to Say / Declined </t>
  </si>
  <si>
    <t xml:space="preserve">Composition rates </t>
  </si>
  <si>
    <t xml:space="preserve">Other </t>
  </si>
  <si>
    <t xml:space="preserve">Not Known </t>
  </si>
  <si>
    <t xml:space="preserve">Single </t>
  </si>
  <si>
    <t>Bisexual / Homosexual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</si>
</sst>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9" fontId="2" fillId="0" borderId="0" xfId="0" applyNumberFormat="1" applyFont="1"/>
    <xf numFmtId="0" fontId="3" fillId="0" borderId="0" xfId="0" applyFont="1" applyAlignment="1">
      <alignment horizontal="left" vertical="center"/>
    </xf>
    <xf numFmtId="9" fontId="2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4" fillId="0" borderId="0" xfId="0" applyFont="1"/>
    <xf numFmtId="0" fontId="4" fillId="0" borderId="3" xfId="0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1" fontId="5" fillId="2" borderId="3" xfId="0" applyNumberFormat="1" applyFont="1" applyFill="1" applyBorder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vertical="center" wrapText="1"/>
    </xf>
    <xf numFmtId="9" fontId="3" fillId="0" borderId="3" xfId="1" applyFont="1" applyFill="1" applyBorder="1" applyAlignment="1">
      <alignment horizontal="center"/>
    </xf>
    <xf numFmtId="9" fontId="3" fillId="0" borderId="0" xfId="0" applyNumberFormat="1" applyFont="1"/>
    <xf numFmtId="0" fontId="10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9" fontId="2" fillId="0" borderId="3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9" fontId="3" fillId="0" borderId="3" xfId="1" applyFont="1" applyBorder="1" applyAlignment="1">
      <alignment horizontal="center"/>
    </xf>
    <xf numFmtId="9" fontId="3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2" fillId="0" borderId="3" xfId="1" applyFont="1" applyFill="1" applyBorder="1" applyAlignment="1">
      <alignment horizontal="center" vertical="center"/>
    </xf>
    <xf numFmtId="9" fontId="6" fillId="0" borderId="3" xfId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40A90-8573-4EAC-9AF1-F16471D19DB2}">
  <sheetPr>
    <tabColor rgb="FF00B050"/>
    <pageSetUpPr fitToPage="1"/>
  </sheetPr>
  <dimension ref="A1:AA67"/>
  <sheetViews>
    <sheetView tabSelected="1" view="pageBreakPreview" zoomScale="70" zoomScaleNormal="70" zoomScaleSheetLayoutView="70" workbookViewId="0">
      <selection activeCell="H55" sqref="H55"/>
    </sheetView>
  </sheetViews>
  <sheetFormatPr defaultColWidth="9.28515625" defaultRowHeight="15" x14ac:dyDescent="0.25"/>
  <cols>
    <col min="1" max="1" width="31.28515625" style="3" customWidth="1"/>
    <col min="2" max="2" width="22.5703125" style="11" customWidth="1"/>
    <col min="3" max="5" width="18.28515625" style="11" customWidth="1"/>
    <col min="6" max="6" width="19.5703125" style="11" customWidth="1"/>
    <col min="7" max="10" width="18.28515625" style="11" customWidth="1"/>
    <col min="11" max="11" width="12.7109375" style="11" customWidth="1"/>
    <col min="12" max="12" width="15" style="11" customWidth="1"/>
    <col min="13" max="13" width="12.5703125" style="2" customWidth="1"/>
    <col min="14" max="14" width="12.28515625" style="2" customWidth="1"/>
    <col min="15" max="15" width="13.28515625" style="2" customWidth="1"/>
    <col min="16" max="16" width="13.42578125" style="2" customWidth="1"/>
    <col min="17" max="17" width="12" style="2" customWidth="1"/>
    <col min="18" max="18" width="10.7109375" style="2" customWidth="1"/>
    <col min="19" max="19" width="12.7109375" style="2" customWidth="1"/>
    <col min="20" max="20" width="11" style="2" customWidth="1"/>
    <col min="21" max="21" width="9.28515625" style="2"/>
    <col min="22" max="22" width="13.7109375" style="2" customWidth="1"/>
    <col min="23" max="23" width="11.5703125" style="2" customWidth="1"/>
    <col min="24" max="24" width="3.7109375" style="2" customWidth="1"/>
    <col min="25" max="16384" width="9.28515625" style="2"/>
  </cols>
  <sheetData>
    <row r="1" spans="1:27" s="4" customFormat="1" ht="26.25" x14ac:dyDescent="0.4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1"/>
      <c r="L1" s="21"/>
    </row>
    <row r="2" spans="1:27" ht="15.75" thickBot="1" x14ac:dyDescent="0.3"/>
    <row r="3" spans="1:27" ht="16.5" thickBot="1" x14ac:dyDescent="0.25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</row>
    <row r="4" spans="1:27" ht="16.5" thickBot="1" x14ac:dyDescent="0.3">
      <c r="A4" s="9"/>
      <c r="B4" s="12"/>
      <c r="C4" s="12"/>
      <c r="D4" s="12"/>
      <c r="E4" s="13"/>
      <c r="F4" s="13"/>
      <c r="G4" s="13"/>
      <c r="H4" s="13"/>
      <c r="I4" s="1"/>
      <c r="J4" s="1"/>
    </row>
    <row r="5" spans="1:27" ht="16.5" thickBot="1" x14ac:dyDescent="0.25">
      <c r="A5" s="53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</row>
    <row r="6" spans="1:27" ht="16.5" customHeight="1" x14ac:dyDescent="0.25">
      <c r="A6" s="9"/>
      <c r="B6" s="12"/>
      <c r="C6" s="12"/>
      <c r="D6" s="12"/>
      <c r="E6" s="13"/>
      <c r="F6" s="13"/>
      <c r="G6" s="13"/>
      <c r="H6" s="13"/>
      <c r="I6" s="1"/>
      <c r="J6" s="1"/>
    </row>
    <row r="7" spans="1:27" ht="16.5" customHeight="1" x14ac:dyDescent="0.2">
      <c r="A7" s="22" t="s">
        <v>3</v>
      </c>
      <c r="B7" s="23" t="s">
        <v>4</v>
      </c>
      <c r="C7" s="23" t="s">
        <v>5</v>
      </c>
      <c r="D7" s="23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6"/>
      <c r="J7" s="6"/>
    </row>
    <row r="8" spans="1:27" ht="15.75" x14ac:dyDescent="0.25">
      <c r="A8" s="10" t="s">
        <v>11</v>
      </c>
      <c r="B8" s="14">
        <v>115</v>
      </c>
      <c r="C8" s="14">
        <v>498</v>
      </c>
      <c r="D8" s="14">
        <v>618</v>
      </c>
      <c r="E8" s="14">
        <v>192</v>
      </c>
      <c r="F8" s="14">
        <v>156</v>
      </c>
      <c r="G8" s="14">
        <v>51</v>
      </c>
      <c r="H8" s="15">
        <f>SUM(B8:G8)</f>
        <v>1630</v>
      </c>
      <c r="I8" s="1"/>
      <c r="J8" s="1"/>
    </row>
    <row r="9" spans="1:27" ht="16.5" customHeight="1" x14ac:dyDescent="0.25">
      <c r="A9" s="10" t="s">
        <v>12</v>
      </c>
      <c r="B9" s="16">
        <f>B8/H8</f>
        <v>7.0552147239263799E-2</v>
      </c>
      <c r="C9" s="16">
        <f>C8/H8</f>
        <v>0.30552147239263805</v>
      </c>
      <c r="D9" s="16">
        <f>D8/H8</f>
        <v>0.3791411042944785</v>
      </c>
      <c r="E9" s="16">
        <f>E8/H8</f>
        <v>0.11779141104294479</v>
      </c>
      <c r="F9" s="16">
        <f>F8/H8</f>
        <v>9.5705521472392641E-2</v>
      </c>
      <c r="G9" s="16">
        <v>0</v>
      </c>
      <c r="H9" s="30">
        <f>SUM(B9:G9)</f>
        <v>0.96871165644171775</v>
      </c>
      <c r="I9" s="1"/>
      <c r="J9" s="1"/>
    </row>
    <row r="10" spans="1:27" ht="16.5" customHeight="1" x14ac:dyDescent="0.25">
      <c r="A10" s="9"/>
      <c r="B10" s="18"/>
      <c r="C10" s="18"/>
      <c r="D10" s="18"/>
      <c r="E10" s="13"/>
      <c r="F10" s="13"/>
      <c r="G10" s="13"/>
      <c r="H10" s="13"/>
      <c r="I10" s="1"/>
      <c r="J10" s="1"/>
    </row>
    <row r="11" spans="1:27" ht="16.5" customHeight="1" x14ac:dyDescent="0.25">
      <c r="A11" s="24" t="s">
        <v>13</v>
      </c>
      <c r="B11" s="25" t="s">
        <v>14</v>
      </c>
      <c r="C11" s="25" t="s">
        <v>15</v>
      </c>
      <c r="D11" s="25" t="s">
        <v>9</v>
      </c>
      <c r="E11" s="25" t="s">
        <v>10</v>
      </c>
      <c r="F11" s="13"/>
      <c r="G11" s="13"/>
      <c r="H11" s="19"/>
      <c r="I11" s="1"/>
      <c r="J11" s="1"/>
    </row>
    <row r="12" spans="1:27" ht="15.75" x14ac:dyDescent="0.25">
      <c r="A12" s="10" t="s">
        <v>11</v>
      </c>
      <c r="B12" s="14">
        <v>812</v>
      </c>
      <c r="C12" s="14">
        <v>750</v>
      </c>
      <c r="D12" s="14">
        <v>68</v>
      </c>
      <c r="E12" s="15">
        <f>SUM(B12:D12)</f>
        <v>1630</v>
      </c>
      <c r="F12" s="13"/>
      <c r="G12" s="13"/>
      <c r="H12" s="13"/>
      <c r="I12" s="1"/>
      <c r="J12" s="1"/>
    </row>
    <row r="13" spans="1:27" ht="15.75" x14ac:dyDescent="0.25">
      <c r="A13" s="10" t="s">
        <v>12</v>
      </c>
      <c r="B13" s="16">
        <f>B12/E12</f>
        <v>0.498159509202454</v>
      </c>
      <c r="C13" s="16">
        <f>C12/E12</f>
        <v>0.46012269938650308</v>
      </c>
      <c r="D13" s="16">
        <f>D12/E12</f>
        <v>4.1717791411042947E-2</v>
      </c>
      <c r="E13" s="30">
        <f>SUM(B13:D13)</f>
        <v>1</v>
      </c>
      <c r="F13" s="13"/>
      <c r="G13" s="13"/>
      <c r="H13" s="13"/>
      <c r="I13" s="1"/>
      <c r="J13" s="1"/>
    </row>
    <row r="14" spans="1:27" ht="15.75" x14ac:dyDescent="0.25">
      <c r="A14" s="9"/>
      <c r="B14" s="12"/>
      <c r="C14" s="12"/>
      <c r="D14" s="12"/>
      <c r="E14" s="13"/>
      <c r="F14" s="13"/>
      <c r="G14" s="13"/>
      <c r="H14" s="13"/>
      <c r="I14" s="1"/>
      <c r="J14" s="1"/>
    </row>
    <row r="15" spans="1:27" ht="31.5" x14ac:dyDescent="0.2">
      <c r="A15" s="26" t="s">
        <v>16</v>
      </c>
      <c r="B15" s="29" t="s">
        <v>43</v>
      </c>
      <c r="C15" s="29" t="s">
        <v>44</v>
      </c>
      <c r="D15" s="29" t="s">
        <v>45</v>
      </c>
      <c r="E15" s="29" t="s">
        <v>42</v>
      </c>
      <c r="F15" s="29" t="s">
        <v>17</v>
      </c>
      <c r="G15" s="29" t="s">
        <v>18</v>
      </c>
      <c r="H15" s="29" t="s">
        <v>46</v>
      </c>
      <c r="I15" s="29" t="s">
        <v>10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6"/>
      <c r="W15" s="36"/>
      <c r="X15" s="1"/>
      <c r="Y15" s="5"/>
      <c r="Z15" s="11"/>
      <c r="AA15" s="11"/>
    </row>
    <row r="16" spans="1:27" ht="15.75" x14ac:dyDescent="0.25">
      <c r="A16" s="37" t="s">
        <v>11</v>
      </c>
      <c r="B16" s="38">
        <v>1031</v>
      </c>
      <c r="C16" s="39">
        <v>182</v>
      </c>
      <c r="D16" s="39">
        <v>46</v>
      </c>
      <c r="E16" s="40">
        <v>36</v>
      </c>
      <c r="F16" s="40">
        <v>104</v>
      </c>
      <c r="G16" s="40">
        <v>95</v>
      </c>
      <c r="H16" s="40">
        <v>136</v>
      </c>
      <c r="I16" s="41">
        <f>SUM(B16:H16)</f>
        <v>1630</v>
      </c>
      <c r="J16" s="1"/>
    </row>
    <row r="17" spans="1:13" ht="15.75" x14ac:dyDescent="0.25">
      <c r="A17" s="10" t="s">
        <v>47</v>
      </c>
      <c r="B17" s="42">
        <f>B16/$I$16</f>
        <v>0.6325153374233129</v>
      </c>
      <c r="C17" s="42">
        <f t="shared" ref="C17:I17" si="0">C16/$I$16</f>
        <v>0.1116564417177914</v>
      </c>
      <c r="D17" s="42">
        <f t="shared" si="0"/>
        <v>2.8220858895705522E-2</v>
      </c>
      <c r="E17" s="42">
        <f t="shared" si="0"/>
        <v>2.2085889570552148E-2</v>
      </c>
      <c r="F17" s="42">
        <f t="shared" si="0"/>
        <v>6.3803680981595098E-2</v>
      </c>
      <c r="G17" s="42">
        <f t="shared" si="0"/>
        <v>5.8282208588957052E-2</v>
      </c>
      <c r="H17" s="42">
        <f t="shared" si="0"/>
        <v>8.3435582822085894E-2</v>
      </c>
      <c r="I17" s="42">
        <f t="shared" si="0"/>
        <v>1</v>
      </c>
      <c r="J17" s="1"/>
    </row>
    <row r="18" spans="1:13" ht="15.75" x14ac:dyDescent="0.25">
      <c r="A18" s="9"/>
      <c r="B18" s="18"/>
      <c r="C18" s="18"/>
      <c r="D18" s="18"/>
      <c r="E18" s="18"/>
      <c r="F18" s="18"/>
      <c r="G18" s="13"/>
      <c r="H18" s="13"/>
      <c r="I18" s="1"/>
      <c r="J18" s="1"/>
      <c r="L18" s="2"/>
    </row>
    <row r="19" spans="1:13" ht="15.75" x14ac:dyDescent="0.2">
      <c r="A19" s="22" t="s">
        <v>20</v>
      </c>
      <c r="B19" s="27" t="s">
        <v>21</v>
      </c>
      <c r="C19" s="27" t="s">
        <v>22</v>
      </c>
      <c r="D19" s="27" t="s">
        <v>10</v>
      </c>
      <c r="E19" s="20"/>
      <c r="F19" s="20"/>
      <c r="G19" s="20"/>
      <c r="H19" s="20"/>
      <c r="I19" s="6"/>
      <c r="J19" s="6"/>
    </row>
    <row r="20" spans="1:13" ht="15.75" x14ac:dyDescent="0.25">
      <c r="A20" s="10" t="s">
        <v>11</v>
      </c>
      <c r="B20" s="15">
        <v>327</v>
      </c>
      <c r="C20" s="15">
        <v>1303</v>
      </c>
      <c r="D20" s="15">
        <f>SUM(B20:C20)</f>
        <v>1630</v>
      </c>
      <c r="E20" s="13"/>
      <c r="F20" s="13"/>
      <c r="G20" s="13"/>
      <c r="H20" s="13"/>
      <c r="I20" s="1"/>
      <c r="J20" s="1"/>
    </row>
    <row r="21" spans="1:13" ht="15.75" x14ac:dyDescent="0.25">
      <c r="A21" s="10" t="s">
        <v>12</v>
      </c>
      <c r="B21" s="16">
        <f>B20/D20</f>
        <v>0.20061349693251534</v>
      </c>
      <c r="C21" s="16">
        <f>C20/D20</f>
        <v>0.79938650306748471</v>
      </c>
      <c r="D21" s="30">
        <f>SUM(B21:C21)</f>
        <v>1</v>
      </c>
      <c r="E21" s="13"/>
      <c r="F21" s="13"/>
      <c r="G21" s="13"/>
      <c r="H21" s="13"/>
      <c r="I21" s="1"/>
      <c r="J21" s="1"/>
    </row>
    <row r="22" spans="1:13" ht="15.75" x14ac:dyDescent="0.25">
      <c r="A22" s="9"/>
      <c r="B22" s="18"/>
      <c r="C22" s="18"/>
      <c r="D22" s="19"/>
      <c r="E22" s="13"/>
      <c r="F22" s="13"/>
      <c r="G22" s="13"/>
      <c r="H22" s="13"/>
      <c r="I22" s="1"/>
      <c r="J22" s="1"/>
    </row>
    <row r="23" spans="1:13" ht="15.75" x14ac:dyDescent="0.2">
      <c r="A23" s="22" t="s">
        <v>23</v>
      </c>
      <c r="B23" s="28" t="s">
        <v>24</v>
      </c>
      <c r="C23" s="28" t="s">
        <v>25</v>
      </c>
      <c r="D23" s="28" t="s">
        <v>26</v>
      </c>
      <c r="E23" s="28" t="s">
        <v>9</v>
      </c>
      <c r="F23" s="28" t="s">
        <v>19</v>
      </c>
      <c r="G23" s="28" t="s">
        <v>10</v>
      </c>
      <c r="H23" s="20"/>
      <c r="I23" s="6"/>
      <c r="J23" s="6"/>
    </row>
    <row r="24" spans="1:13" ht="15.75" x14ac:dyDescent="0.25">
      <c r="A24" s="10" t="s">
        <v>27</v>
      </c>
      <c r="B24" s="15">
        <v>27</v>
      </c>
      <c r="C24" s="15">
        <v>1342</v>
      </c>
      <c r="D24" s="15">
        <v>17</v>
      </c>
      <c r="E24" s="15">
        <v>134</v>
      </c>
      <c r="F24" s="15">
        <v>110</v>
      </c>
      <c r="G24" s="15">
        <f>SUM(B24:F24)</f>
        <v>1630</v>
      </c>
      <c r="H24" s="13"/>
      <c r="I24" s="1"/>
      <c r="J24" s="1"/>
    </row>
    <row r="25" spans="1:13" ht="15.75" x14ac:dyDescent="0.25">
      <c r="A25" s="10" t="s">
        <v>12</v>
      </c>
      <c r="B25" s="17">
        <f>B24/$G$24</f>
        <v>1.6564417177914112E-2</v>
      </c>
      <c r="C25" s="17">
        <f t="shared" ref="C25:F25" si="1">C24/$G$24</f>
        <v>0.82331288343558284</v>
      </c>
      <c r="D25" s="17">
        <f t="shared" si="1"/>
        <v>1.0429447852760737E-2</v>
      </c>
      <c r="E25" s="17">
        <v>0</v>
      </c>
      <c r="F25" s="17">
        <f t="shared" si="1"/>
        <v>6.7484662576687116E-2</v>
      </c>
      <c r="G25" s="17">
        <v>1</v>
      </c>
      <c r="H25" s="13"/>
      <c r="I25" s="1"/>
      <c r="J25" s="1"/>
    </row>
    <row r="26" spans="1:13" ht="15.75" x14ac:dyDescent="0.25">
      <c r="A26" s="9"/>
      <c r="B26" s="13"/>
      <c r="C26" s="13"/>
      <c r="D26" s="13"/>
      <c r="E26" s="13"/>
      <c r="F26" s="13"/>
      <c r="G26" s="13"/>
      <c r="H26" s="13"/>
      <c r="I26" s="1"/>
      <c r="J26" s="1"/>
    </row>
    <row r="27" spans="1:13" ht="15.75" x14ac:dyDescent="0.2">
      <c r="A27" s="22" t="s">
        <v>28</v>
      </c>
      <c r="B27" s="23" t="s">
        <v>29</v>
      </c>
      <c r="C27" s="27" t="s">
        <v>30</v>
      </c>
      <c r="D27" s="27" t="s">
        <v>31</v>
      </c>
      <c r="E27" s="27" t="s">
        <v>48</v>
      </c>
      <c r="F27" s="27" t="s">
        <v>49</v>
      </c>
      <c r="G27" s="27" t="s">
        <v>19</v>
      </c>
      <c r="H27" s="27" t="s">
        <v>10</v>
      </c>
      <c r="I27" s="1"/>
      <c r="L27" s="2"/>
    </row>
    <row r="28" spans="1:13" ht="15.75" x14ac:dyDescent="0.25">
      <c r="A28" s="10" t="s">
        <v>27</v>
      </c>
      <c r="B28" s="15">
        <v>205</v>
      </c>
      <c r="C28" s="15">
        <v>1052</v>
      </c>
      <c r="D28" s="15">
        <v>117</v>
      </c>
      <c r="E28" s="15">
        <f>7+22</f>
        <v>29</v>
      </c>
      <c r="F28" s="15">
        <v>147</v>
      </c>
      <c r="G28" s="15">
        <v>80</v>
      </c>
      <c r="H28" s="15">
        <f>SUM(B28:G28)</f>
        <v>1630</v>
      </c>
      <c r="I28" s="1"/>
      <c r="L28" s="2"/>
    </row>
    <row r="29" spans="1:13" ht="15.75" x14ac:dyDescent="0.25">
      <c r="A29" s="10" t="s">
        <v>12</v>
      </c>
      <c r="B29" s="44">
        <f t="shared" ref="B29:H29" si="2">B28/$H$28</f>
        <v>0.12576687116564417</v>
      </c>
      <c r="C29" s="44">
        <f t="shared" si="2"/>
        <v>0.64539877300613502</v>
      </c>
      <c r="D29" s="44">
        <f t="shared" si="2"/>
        <v>7.177914110429448E-2</v>
      </c>
      <c r="E29" s="44">
        <f t="shared" si="2"/>
        <v>1.7791411042944787E-2</v>
      </c>
      <c r="F29" s="44">
        <f t="shared" si="2"/>
        <v>9.0184049079754608E-2</v>
      </c>
      <c r="G29" s="44">
        <f t="shared" si="2"/>
        <v>4.9079754601226995E-2</v>
      </c>
      <c r="H29" s="44">
        <f t="shared" si="2"/>
        <v>1</v>
      </c>
      <c r="I29" s="1"/>
      <c r="L29" s="2"/>
    </row>
    <row r="30" spans="1:13" ht="15.75" x14ac:dyDescent="0.25">
      <c r="A30" s="9"/>
      <c r="B30" s="13"/>
      <c r="C30" s="13"/>
      <c r="D30" s="13"/>
      <c r="E30" s="13"/>
      <c r="F30" s="13"/>
      <c r="G30" s="13"/>
      <c r="H30" s="13"/>
      <c r="I30" s="1"/>
      <c r="J30" s="1"/>
    </row>
    <row r="31" spans="1:13" ht="15.75" x14ac:dyDescent="0.25">
      <c r="A31" s="9"/>
      <c r="B31" s="18"/>
      <c r="C31" s="18"/>
      <c r="D31" s="18"/>
      <c r="E31" s="18"/>
      <c r="F31" s="18"/>
      <c r="G31" s="18"/>
      <c r="H31" s="18"/>
      <c r="I31" s="18"/>
      <c r="J31" s="18"/>
      <c r="K31" s="31"/>
      <c r="M31" s="11"/>
    </row>
    <row r="32" spans="1:13" ht="15.75" x14ac:dyDescent="0.2">
      <c r="A32" s="22" t="s">
        <v>32</v>
      </c>
      <c r="B32" s="23" t="s">
        <v>33</v>
      </c>
      <c r="C32" s="23" t="s">
        <v>34</v>
      </c>
      <c r="D32" s="23" t="s">
        <v>35</v>
      </c>
      <c r="E32" s="27" t="s">
        <v>36</v>
      </c>
      <c r="F32" s="32" t="s">
        <v>37</v>
      </c>
      <c r="G32" s="27" t="s">
        <v>38</v>
      </c>
      <c r="H32" s="27" t="s">
        <v>39</v>
      </c>
      <c r="I32" s="23" t="s">
        <v>9</v>
      </c>
      <c r="J32" s="23" t="s">
        <v>10</v>
      </c>
      <c r="L32" s="2"/>
    </row>
    <row r="33" spans="1:23" ht="15.75" x14ac:dyDescent="0.25">
      <c r="A33" s="10" t="s">
        <v>27</v>
      </c>
      <c r="B33" s="15">
        <v>14</v>
      </c>
      <c r="C33" s="15">
        <v>21</v>
      </c>
      <c r="D33" s="14">
        <v>33</v>
      </c>
      <c r="E33" s="14">
        <v>306</v>
      </c>
      <c r="F33" s="15">
        <v>81</v>
      </c>
      <c r="G33" s="15">
        <v>29</v>
      </c>
      <c r="H33" s="15">
        <v>934</v>
      </c>
      <c r="I33" s="14">
        <v>212</v>
      </c>
      <c r="J33" s="15">
        <f>SUM(B33:I33)</f>
        <v>1630</v>
      </c>
      <c r="L33" s="2"/>
    </row>
    <row r="34" spans="1:23" ht="15.75" x14ac:dyDescent="0.25">
      <c r="A34" s="10" t="s">
        <v>12</v>
      </c>
      <c r="B34" s="16">
        <f t="shared" ref="B34:I34" si="3">B33/$J$33</f>
        <v>8.5889570552147246E-3</v>
      </c>
      <c r="C34" s="16">
        <f t="shared" si="3"/>
        <v>1.2883435582822086E-2</v>
      </c>
      <c r="D34" s="16">
        <f t="shared" si="3"/>
        <v>2.0245398773006136E-2</v>
      </c>
      <c r="E34" s="16">
        <f t="shared" si="3"/>
        <v>0.18773006134969325</v>
      </c>
      <c r="F34" s="16">
        <f t="shared" si="3"/>
        <v>4.9693251533742329E-2</v>
      </c>
      <c r="G34" s="16">
        <f t="shared" si="3"/>
        <v>1.7791411042944787E-2</v>
      </c>
      <c r="H34" s="16">
        <f t="shared" si="3"/>
        <v>0.57300613496932518</v>
      </c>
      <c r="I34" s="16">
        <f t="shared" si="3"/>
        <v>0.13006134969325153</v>
      </c>
      <c r="J34" s="30">
        <f>SUM(B34:I34)</f>
        <v>1</v>
      </c>
      <c r="L34" s="2"/>
    </row>
    <row r="35" spans="1:23" ht="15.75" x14ac:dyDescent="0.25">
      <c r="A35" s="9"/>
      <c r="B35" s="18"/>
      <c r="C35" s="18"/>
      <c r="D35" s="18"/>
      <c r="E35" s="18"/>
      <c r="F35" s="18"/>
      <c r="G35" s="18"/>
      <c r="H35" s="18"/>
      <c r="I35" s="7"/>
      <c r="J35" s="8"/>
    </row>
    <row r="36" spans="1:23" ht="16.5" thickBot="1" x14ac:dyDescent="0.3">
      <c r="A36" s="9"/>
      <c r="B36" s="13"/>
      <c r="C36" s="13"/>
      <c r="D36" s="13"/>
      <c r="E36" s="13"/>
      <c r="F36" s="13"/>
      <c r="G36" s="13"/>
      <c r="H36" s="13"/>
      <c r="I36" s="1"/>
      <c r="J36" s="1"/>
    </row>
    <row r="37" spans="1:23" ht="15.75" x14ac:dyDescent="0.2">
      <c r="A37" s="53" t="s">
        <v>40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5"/>
    </row>
    <row r="38" spans="1:23" ht="15.75" x14ac:dyDescent="0.25">
      <c r="A38" s="9"/>
      <c r="B38" s="12"/>
      <c r="C38" s="12"/>
      <c r="D38" s="12"/>
      <c r="E38" s="13"/>
      <c r="F38" s="13"/>
      <c r="G38" s="13"/>
      <c r="H38" s="13"/>
      <c r="I38" s="1"/>
      <c r="J38" s="1"/>
    </row>
    <row r="39" spans="1:23" ht="15.75" x14ac:dyDescent="0.2">
      <c r="A39" s="22" t="s">
        <v>3</v>
      </c>
      <c r="B39" s="23" t="s">
        <v>4</v>
      </c>
      <c r="C39" s="23" t="s">
        <v>5</v>
      </c>
      <c r="D39" s="23" t="s">
        <v>6</v>
      </c>
      <c r="E39" s="23" t="s">
        <v>7</v>
      </c>
      <c r="F39" s="23" t="s">
        <v>8</v>
      </c>
      <c r="G39" s="23" t="s">
        <v>9</v>
      </c>
      <c r="H39" s="23" t="s">
        <v>10</v>
      </c>
      <c r="I39" s="6"/>
      <c r="J39" s="6"/>
    </row>
    <row r="40" spans="1:23" ht="15.75" x14ac:dyDescent="0.25">
      <c r="A40" s="10" t="s">
        <v>11</v>
      </c>
      <c r="B40" s="15">
        <v>16</v>
      </c>
      <c r="C40" s="15">
        <v>143</v>
      </c>
      <c r="D40" s="15">
        <v>186</v>
      </c>
      <c r="E40" s="15">
        <v>48</v>
      </c>
      <c r="F40" s="15">
        <v>47</v>
      </c>
      <c r="G40" s="14">
        <v>1</v>
      </c>
      <c r="H40" s="15">
        <f>SUM(B40:G40)</f>
        <v>441</v>
      </c>
      <c r="I40" s="1"/>
      <c r="J40" s="1"/>
    </row>
    <row r="41" spans="1:23" ht="15.75" x14ac:dyDescent="0.25">
      <c r="A41" s="10" t="s">
        <v>12</v>
      </c>
      <c r="B41" s="16">
        <f>B40/$H$40</f>
        <v>3.6281179138321996E-2</v>
      </c>
      <c r="C41" s="16">
        <f t="shared" ref="C41:G41" si="4">C40/$H$40</f>
        <v>0.32426303854875282</v>
      </c>
      <c r="D41" s="16">
        <f t="shared" si="4"/>
        <v>0.42176870748299322</v>
      </c>
      <c r="E41" s="16">
        <f t="shared" si="4"/>
        <v>0.10884353741496598</v>
      </c>
      <c r="F41" s="16">
        <f t="shared" si="4"/>
        <v>0.10657596371882086</v>
      </c>
      <c r="G41" s="16">
        <f t="shared" si="4"/>
        <v>2.2675736961451248E-3</v>
      </c>
      <c r="H41" s="17">
        <v>1</v>
      </c>
      <c r="I41" s="1"/>
      <c r="J41" s="1"/>
    </row>
    <row r="42" spans="1:23" ht="15.75" x14ac:dyDescent="0.25">
      <c r="A42" s="9"/>
      <c r="B42" s="12"/>
      <c r="C42" s="12"/>
      <c r="D42" s="12"/>
      <c r="E42" s="13"/>
      <c r="F42" s="13"/>
      <c r="G42" s="13"/>
      <c r="H42" s="13"/>
      <c r="I42" s="1"/>
      <c r="J42" s="1"/>
    </row>
    <row r="43" spans="1:23" ht="15.75" x14ac:dyDescent="0.25">
      <c r="A43" s="22" t="s">
        <v>13</v>
      </c>
      <c r="B43" s="27" t="s">
        <v>14</v>
      </c>
      <c r="C43" s="27" t="s">
        <v>15</v>
      </c>
      <c r="D43" s="25" t="s">
        <v>9</v>
      </c>
      <c r="E43" s="27" t="s">
        <v>10</v>
      </c>
      <c r="F43" s="20"/>
      <c r="G43" s="20"/>
      <c r="H43" s="20"/>
      <c r="I43" s="6"/>
      <c r="J43" s="6"/>
    </row>
    <row r="44" spans="1:23" ht="15.75" x14ac:dyDescent="0.25">
      <c r="A44" s="10" t="s">
        <v>11</v>
      </c>
      <c r="B44" s="15">
        <v>223</v>
      </c>
      <c r="C44" s="15">
        <v>217</v>
      </c>
      <c r="D44" s="15">
        <v>1</v>
      </c>
      <c r="E44" s="15">
        <f>SUM(B44:D44)</f>
        <v>441</v>
      </c>
      <c r="F44" s="13"/>
      <c r="G44" s="13"/>
      <c r="H44" s="13"/>
      <c r="I44" s="1"/>
      <c r="J44" s="1"/>
    </row>
    <row r="45" spans="1:23" ht="15.75" x14ac:dyDescent="0.25">
      <c r="A45" s="10" t="s">
        <v>12</v>
      </c>
      <c r="B45" s="16">
        <f>B44/$E$44</f>
        <v>0.50566893424036286</v>
      </c>
      <c r="C45" s="16">
        <f t="shared" ref="C45:D45" si="5">C44/$E$44</f>
        <v>0.49206349206349204</v>
      </c>
      <c r="D45" s="16">
        <f t="shared" si="5"/>
        <v>2.2675736961451248E-3</v>
      </c>
      <c r="E45" s="17">
        <v>1</v>
      </c>
      <c r="F45" s="13"/>
      <c r="G45" s="13"/>
      <c r="H45" s="13"/>
      <c r="I45" s="1"/>
      <c r="J45" s="1"/>
    </row>
    <row r="46" spans="1:23" ht="15.75" x14ac:dyDescent="0.25">
      <c r="A46" s="9"/>
      <c r="B46" s="18"/>
      <c r="C46" s="18"/>
      <c r="D46" s="18"/>
      <c r="E46" s="18"/>
      <c r="F46" s="18"/>
      <c r="G46" s="13"/>
      <c r="H46" s="13"/>
      <c r="I46" s="1"/>
      <c r="J46" s="1"/>
    </row>
    <row r="47" spans="1:23" ht="31.5" x14ac:dyDescent="0.2">
      <c r="A47" s="26" t="s">
        <v>16</v>
      </c>
      <c r="B47" s="51" t="s">
        <v>43</v>
      </c>
      <c r="C47" s="51" t="s">
        <v>44</v>
      </c>
      <c r="D47" s="51" t="s">
        <v>45</v>
      </c>
      <c r="E47" s="51" t="s">
        <v>42</v>
      </c>
      <c r="F47" s="51" t="s">
        <v>17</v>
      </c>
      <c r="G47" s="51" t="s">
        <v>18</v>
      </c>
      <c r="H47" s="51" t="s">
        <v>46</v>
      </c>
      <c r="I47" s="51" t="s">
        <v>10</v>
      </c>
      <c r="J47" s="1"/>
    </row>
    <row r="48" spans="1:23" ht="15.75" x14ac:dyDescent="0.25">
      <c r="A48" s="10" t="s">
        <v>11</v>
      </c>
      <c r="B48" s="14">
        <v>279</v>
      </c>
      <c r="C48" s="14">
        <v>50</v>
      </c>
      <c r="D48" s="14">
        <v>18</v>
      </c>
      <c r="E48" s="14">
        <v>14</v>
      </c>
      <c r="F48" s="14">
        <v>39</v>
      </c>
      <c r="G48" s="15">
        <v>24</v>
      </c>
      <c r="H48" s="15">
        <v>17</v>
      </c>
      <c r="I48" s="15">
        <f>SUM(B48:H48)</f>
        <v>441</v>
      </c>
      <c r="J48" s="1"/>
    </row>
    <row r="49" spans="1:13" ht="15.75" x14ac:dyDescent="0.25">
      <c r="A49" s="10" t="s">
        <v>12</v>
      </c>
      <c r="B49" s="16">
        <f>B48/$I$48</f>
        <v>0.63265306122448983</v>
      </c>
      <c r="C49" s="16">
        <f t="shared" ref="C49:I49" si="6">C48/$I$48</f>
        <v>0.11337868480725624</v>
      </c>
      <c r="D49" s="16">
        <f t="shared" si="6"/>
        <v>4.0816326530612242E-2</v>
      </c>
      <c r="E49" s="16">
        <f t="shared" si="6"/>
        <v>3.1746031746031744E-2</v>
      </c>
      <c r="F49" s="16">
        <f t="shared" si="6"/>
        <v>8.8435374149659865E-2</v>
      </c>
      <c r="G49" s="16">
        <f t="shared" si="6"/>
        <v>5.4421768707482991E-2</v>
      </c>
      <c r="H49" s="16">
        <f t="shared" si="6"/>
        <v>3.8548752834467119E-2</v>
      </c>
      <c r="I49" s="16">
        <f t="shared" si="6"/>
        <v>1</v>
      </c>
      <c r="J49" s="1"/>
    </row>
    <row r="50" spans="1:13" ht="15.75" x14ac:dyDescent="0.25">
      <c r="A50" s="9"/>
      <c r="B50" s="18"/>
      <c r="C50" s="18"/>
      <c r="D50" s="18"/>
      <c r="E50" s="18"/>
      <c r="F50" s="18"/>
      <c r="G50" s="13"/>
      <c r="H50" s="13"/>
      <c r="I50" s="1"/>
      <c r="J50" s="1"/>
    </row>
    <row r="51" spans="1:13" ht="15.75" x14ac:dyDescent="0.25">
      <c r="A51" s="9"/>
      <c r="B51" s="18"/>
      <c r="C51" s="18"/>
      <c r="D51" s="18"/>
      <c r="E51" s="18"/>
      <c r="F51" s="18"/>
      <c r="G51" s="18"/>
      <c r="H51" s="13"/>
      <c r="I51" s="1"/>
      <c r="J51" s="1"/>
    </row>
    <row r="52" spans="1:13" ht="15.75" x14ac:dyDescent="0.2">
      <c r="A52" s="22" t="s">
        <v>20</v>
      </c>
      <c r="B52" s="27" t="s">
        <v>21</v>
      </c>
      <c r="C52" s="27" t="s">
        <v>22</v>
      </c>
      <c r="D52" s="32" t="s">
        <v>37</v>
      </c>
      <c r="E52" s="27" t="s">
        <v>10</v>
      </c>
      <c r="F52" s="20"/>
      <c r="G52" s="20"/>
      <c r="H52" s="20"/>
      <c r="I52" s="20"/>
      <c r="J52" s="6"/>
      <c r="K52" s="6"/>
      <c r="M52" s="11"/>
    </row>
    <row r="53" spans="1:13" ht="15.75" x14ac:dyDescent="0.25">
      <c r="A53" s="10" t="s">
        <v>11</v>
      </c>
      <c r="B53" s="15">
        <v>72</v>
      </c>
      <c r="C53" s="15">
        <v>369</v>
      </c>
      <c r="D53" s="15">
        <v>0</v>
      </c>
      <c r="E53" s="15">
        <f>SUM(B53:D53)</f>
        <v>441</v>
      </c>
      <c r="F53" s="13"/>
      <c r="G53" s="13"/>
      <c r="H53" s="13"/>
      <c r="I53" s="13"/>
      <c r="J53" s="1"/>
      <c r="K53" s="1"/>
      <c r="M53" s="11"/>
    </row>
    <row r="54" spans="1:13" ht="15.75" x14ac:dyDescent="0.25">
      <c r="A54" s="10" t="s">
        <v>12</v>
      </c>
      <c r="B54" s="16">
        <f>B53/$E$53</f>
        <v>0.16326530612244897</v>
      </c>
      <c r="C54" s="16">
        <f t="shared" ref="C54" si="7">C53/$E$53</f>
        <v>0.83673469387755106</v>
      </c>
      <c r="D54" s="16">
        <v>0</v>
      </c>
      <c r="E54" s="17">
        <v>1</v>
      </c>
      <c r="F54" s="13"/>
      <c r="G54" s="13"/>
      <c r="H54" s="13"/>
      <c r="I54" s="13"/>
      <c r="J54" s="1"/>
      <c r="K54" s="1"/>
      <c r="M54" s="11"/>
    </row>
    <row r="55" spans="1:13" ht="15.75" x14ac:dyDescent="0.25">
      <c r="A55" s="9"/>
      <c r="B55" s="18"/>
      <c r="C55" s="18"/>
      <c r="D55" s="19"/>
      <c r="E55" s="13"/>
      <c r="F55" s="13"/>
      <c r="G55" s="13"/>
      <c r="H55" s="13"/>
      <c r="I55" s="1"/>
      <c r="J55" s="1"/>
    </row>
    <row r="56" spans="1:13" ht="15.75" x14ac:dyDescent="0.2">
      <c r="A56" s="22" t="s">
        <v>23</v>
      </c>
      <c r="B56" s="28" t="s">
        <v>51</v>
      </c>
      <c r="C56" s="28" t="s">
        <v>25</v>
      </c>
      <c r="D56" s="28" t="s">
        <v>41</v>
      </c>
      <c r="E56" s="28" t="s">
        <v>19</v>
      </c>
      <c r="F56" s="28" t="s">
        <v>10</v>
      </c>
      <c r="G56" s="20"/>
      <c r="H56" s="6"/>
      <c r="I56" s="34"/>
      <c r="L56" s="2"/>
    </row>
    <row r="57" spans="1:13" ht="15.75" x14ac:dyDescent="0.25">
      <c r="A57" s="10" t="s">
        <v>27</v>
      </c>
      <c r="B57" s="15">
        <v>12</v>
      </c>
      <c r="C57" s="15">
        <v>388</v>
      </c>
      <c r="D57" s="15">
        <v>0</v>
      </c>
      <c r="E57" s="15">
        <v>41</v>
      </c>
      <c r="F57" s="15">
        <f>SUM(B57:E57)</f>
        <v>441</v>
      </c>
      <c r="G57" s="13"/>
      <c r="H57" s="1"/>
      <c r="I57" s="2"/>
      <c r="L57" s="2"/>
    </row>
    <row r="58" spans="1:13" ht="15.75" x14ac:dyDescent="0.25">
      <c r="A58" s="10" t="s">
        <v>12</v>
      </c>
      <c r="B58" s="17">
        <f>B57/$F$57</f>
        <v>2.7210884353741496E-2</v>
      </c>
      <c r="C58" s="17">
        <f>C57/$F$57</f>
        <v>0.8798185941043084</v>
      </c>
      <c r="D58" s="17">
        <f>D57/$F$57</f>
        <v>0</v>
      </c>
      <c r="E58" s="17">
        <f>E57/$F$57</f>
        <v>9.297052154195011E-2</v>
      </c>
      <c r="F58" s="30">
        <f>SUM(B58:E58)</f>
        <v>1</v>
      </c>
      <c r="G58" s="13"/>
      <c r="H58" s="1"/>
      <c r="I58" s="2"/>
      <c r="L58" s="2"/>
    </row>
    <row r="59" spans="1:13" ht="15.75" x14ac:dyDescent="0.25">
      <c r="A59" s="9"/>
      <c r="B59" s="19"/>
      <c r="C59" s="19"/>
      <c r="D59" s="19"/>
      <c r="E59" s="19"/>
      <c r="F59" s="19"/>
      <c r="G59" s="45"/>
      <c r="H59" s="13"/>
      <c r="I59" s="1"/>
      <c r="J59" s="2"/>
    </row>
    <row r="60" spans="1:13" ht="15.75" x14ac:dyDescent="0.2">
      <c r="A60" s="22" t="s">
        <v>28</v>
      </c>
      <c r="B60" s="23" t="s">
        <v>29</v>
      </c>
      <c r="C60" s="27" t="s">
        <v>30</v>
      </c>
      <c r="D60" s="27" t="s">
        <v>31</v>
      </c>
      <c r="E60" s="27" t="s">
        <v>48</v>
      </c>
      <c r="F60" s="27" t="s">
        <v>49</v>
      </c>
      <c r="G60" s="27" t="s">
        <v>19</v>
      </c>
      <c r="H60" s="27" t="s">
        <v>10</v>
      </c>
      <c r="I60" s="1"/>
      <c r="L60" s="2"/>
    </row>
    <row r="61" spans="1:13" ht="15.75" x14ac:dyDescent="0.25">
      <c r="A61" s="10" t="s">
        <v>27</v>
      </c>
      <c r="B61" s="47">
        <v>81</v>
      </c>
      <c r="C61" s="48">
        <v>284</v>
      </c>
      <c r="D61" s="48">
        <v>36</v>
      </c>
      <c r="E61" s="48">
        <v>20</v>
      </c>
      <c r="F61" s="48">
        <v>0</v>
      </c>
      <c r="G61" s="48">
        <v>20</v>
      </c>
      <c r="H61" s="48">
        <f>SUM(B61:G61)</f>
        <v>441</v>
      </c>
      <c r="I61" s="46"/>
      <c r="J61" s="1"/>
    </row>
    <row r="62" spans="1:13" ht="15.75" x14ac:dyDescent="0.25">
      <c r="A62" s="10" t="s">
        <v>12</v>
      </c>
      <c r="B62" s="49">
        <f>B61/$H$61</f>
        <v>0.18367346938775511</v>
      </c>
      <c r="C62" s="49">
        <f t="shared" ref="C62:G62" si="8">C61/$H$61</f>
        <v>0.64399092970521543</v>
      </c>
      <c r="D62" s="49">
        <f t="shared" si="8"/>
        <v>8.1632653061224483E-2</v>
      </c>
      <c r="E62" s="49">
        <f t="shared" si="8"/>
        <v>4.5351473922902494E-2</v>
      </c>
      <c r="F62" s="49">
        <f t="shared" si="8"/>
        <v>0</v>
      </c>
      <c r="G62" s="49">
        <f t="shared" si="8"/>
        <v>4.5351473922902494E-2</v>
      </c>
      <c r="H62" s="49">
        <f>H61/$H$61</f>
        <v>1</v>
      </c>
      <c r="I62" s="46"/>
      <c r="J62" s="1"/>
    </row>
    <row r="63" spans="1:13" ht="15.75" x14ac:dyDescent="0.25">
      <c r="A63" s="9"/>
      <c r="B63" s="13"/>
      <c r="C63" s="13"/>
      <c r="D63" s="13"/>
      <c r="E63" s="13"/>
      <c r="F63" s="13"/>
      <c r="G63" s="13"/>
      <c r="H63" s="13"/>
      <c r="I63" s="1"/>
      <c r="J63" s="1"/>
    </row>
    <row r="64" spans="1:13" ht="15.75" x14ac:dyDescent="0.2">
      <c r="A64" s="22" t="s">
        <v>32</v>
      </c>
      <c r="B64" s="23" t="s">
        <v>36</v>
      </c>
      <c r="C64" s="23" t="s">
        <v>37</v>
      </c>
      <c r="D64" s="23" t="s">
        <v>50</v>
      </c>
      <c r="E64" s="23" t="s">
        <v>48</v>
      </c>
      <c r="F64" s="23" t="s">
        <v>9</v>
      </c>
      <c r="G64" s="23" t="s">
        <v>10</v>
      </c>
      <c r="J64" s="33"/>
    </row>
    <row r="65" spans="1:10" ht="15.75" x14ac:dyDescent="0.25">
      <c r="A65" s="10" t="s">
        <v>27</v>
      </c>
      <c r="B65" s="43">
        <v>88</v>
      </c>
      <c r="C65" s="43">
        <v>34</v>
      </c>
      <c r="D65" s="43">
        <v>269</v>
      </c>
      <c r="E65" s="43">
        <v>19</v>
      </c>
      <c r="F65" s="43">
        <v>31</v>
      </c>
      <c r="G65" s="43">
        <f>SUM(B65:F65)</f>
        <v>441</v>
      </c>
      <c r="J65" s="33"/>
    </row>
    <row r="66" spans="1:10" ht="15.75" x14ac:dyDescent="0.25">
      <c r="A66" s="10" t="s">
        <v>12</v>
      </c>
      <c r="B66" s="50">
        <f>B65/$G$65</f>
        <v>0.19954648526077098</v>
      </c>
      <c r="C66" s="50">
        <f t="shared" ref="C66:G66" si="9">C65/$G$65</f>
        <v>7.7097505668934238E-2</v>
      </c>
      <c r="D66" s="50">
        <f t="shared" si="9"/>
        <v>0.60997732426303852</v>
      </c>
      <c r="E66" s="50">
        <f t="shared" si="9"/>
        <v>4.3083900226757371E-2</v>
      </c>
      <c r="F66" s="50">
        <f t="shared" si="9"/>
        <v>7.029478458049887E-2</v>
      </c>
      <c r="G66" s="50">
        <f t="shared" si="9"/>
        <v>1</v>
      </c>
      <c r="J66" s="33"/>
    </row>
    <row r="67" spans="1:10" x14ac:dyDescent="0.25">
      <c r="J67" s="33"/>
    </row>
  </sheetData>
  <mergeCells count="4">
    <mergeCell ref="A1:J1"/>
    <mergeCell ref="A3:W3"/>
    <mergeCell ref="A5:W5"/>
    <mergeCell ref="A37:W37"/>
  </mergeCells>
  <pageMargins left="0.39370078740157483" right="0.39370078740157483" top="0.16" bottom="0.17" header="0" footer="0"/>
  <pageSetup paperSize="9" scale="3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e38aaa-2514-4b62-bcb7-8e476af75d9a">
      <Terms xmlns="http://schemas.microsoft.com/office/infopath/2007/PartnerControls"/>
    </lcf76f155ced4ddcb4097134ff3c332f>
    <TaxCatchAll xmlns="20e2bef3-9786-4dee-ae28-4a0f9d14209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6F5E39A44F04F89E45FF2CAB2D231" ma:contentTypeVersion="16" ma:contentTypeDescription="Create a new document." ma:contentTypeScope="" ma:versionID="91f585e3210918d7a42af54cfe1b7095">
  <xsd:schema xmlns:xsd="http://www.w3.org/2001/XMLSchema" xmlns:xs="http://www.w3.org/2001/XMLSchema" xmlns:p="http://schemas.microsoft.com/office/2006/metadata/properties" xmlns:ns2="f8e38aaa-2514-4b62-bcb7-8e476af75d9a" xmlns:ns3="20e2bef3-9786-4dee-ae28-4a0f9d142097" targetNamespace="http://schemas.microsoft.com/office/2006/metadata/properties" ma:root="true" ma:fieldsID="6dccb5e848e6196e9e595398e4db6cd6" ns2:_="" ns3:_="">
    <xsd:import namespace="f8e38aaa-2514-4b62-bcb7-8e476af75d9a"/>
    <xsd:import namespace="20e2bef3-9786-4dee-ae28-4a0f9d1420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38aaa-2514-4b62-bcb7-8e476af75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7725aa-a115-4173-8de3-4bc35a2462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bef3-9786-4dee-ae28-4a0f9d14209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49803f4-2f35-46d0-896f-d545af8df0ad}" ma:internalName="TaxCatchAll" ma:showField="CatchAllData" ma:web="20e2bef3-9786-4dee-ae28-4a0f9d1420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04017F-4236-409C-890A-B176AF9818FE}">
  <ds:schemaRefs>
    <ds:schemaRef ds:uri="f8e38aaa-2514-4b62-bcb7-8e476af75d9a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20e2bef3-9786-4dee-ae28-4a0f9d142097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64BCC9F-4DBC-469E-8D7A-60FE5CCFE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38aaa-2514-4b62-bcb7-8e476af75d9a"/>
    <ds:schemaRef ds:uri="20e2bef3-9786-4dee-ae28-4a0f9d1420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DAA9E5-22DD-4032-94CA-8CB5CBADCA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 2022-23</vt:lpstr>
      <vt:lpstr>'Oct 2022-23'!Print_Area</vt:lpstr>
    </vt:vector>
  </TitlesOfParts>
  <Manager/>
  <Company>London Borough Of TowerHamlets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regeneration PSED 2023</dc:title>
  <dc:subject/>
  <dc:creator>Dyana Browne</dc:creator>
  <cp:keywords/>
  <dc:description/>
  <cp:lastModifiedBy>Phillip Nduoyo</cp:lastModifiedBy>
  <cp:revision/>
  <dcterms:created xsi:type="dcterms:W3CDTF">2015-03-02T10:04:26Z</dcterms:created>
  <dcterms:modified xsi:type="dcterms:W3CDTF">2024-01-11T18:46:10Z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0x01010037A6F5E39A44F04F89E45FF2CAB2D231</vt:lpwstr>
  </property>
  <property fmtid="{D5CDD505-2E9C-101B-9397-08002B2CF9AE}" pid="3" name="Order">
    <vt:r8>368600</vt:r8>
  </property>
</Properties>
</file>